
<file path=[Content_Types].xml><?xml version="1.0" encoding="utf-8"?>
<Types xmlns="http://schemas.openxmlformats.org/package/2006/content-types">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36.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externalLinks/externalLink34.xml" ContentType="application/vnd.openxmlformats-officedocument.spreadsheetml.externalLink+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41.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40.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png" ContentType="image/png"/>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externalLinks/externalLink39.xml" ContentType="application/vnd.openxmlformats-officedocument.spreadsheetml.externalLink+xml"/>
  <Override PartName="/xl/tables/table1.xml" ContentType="application/vnd.openxmlformats-officedocument.spreadsheetml.table+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externalLinks/externalLink37.xml" ContentType="application/vnd.openxmlformats-officedocument.spreadsheetml.externalLink+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externalLinks/externalLink35.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tabRatio="708" firstSheet="4" activeTab="4"/>
  </bookViews>
  <sheets>
    <sheet name="CURVA ABC DE SERVIÇO" sheetId="18" state="hidden" r:id="rId1"/>
    <sheet name="RESUMO SISTEMA" sheetId="16" state="hidden" r:id="rId2"/>
    <sheet name="RESUMO" sheetId="14" state="hidden" r:id="rId3"/>
    <sheet name="ORÇAMENTO" sheetId="1" state="hidden" r:id="rId4"/>
    <sheet name="CFF" sheetId="15" r:id="rId5"/>
    <sheet name="MEMORIA CALCULO SERV COMPL" sheetId="3" state="hidden" r:id="rId6"/>
    <sheet name="TRANSP" sheetId="7" state="hidden" r:id="rId7"/>
    <sheet name="BLD" sheetId="6" state="hidden" r:id="rId8"/>
    <sheet name="COMPOSIÇÕES DIRETA" sheetId="19" state="hidden" r:id="rId9"/>
    <sheet name="BDI_OK" sheetId="10" state="hidden" r:id="rId10"/>
    <sheet name="BDI DIFERENCIADO_OK" sheetId="11"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 localSheetId="10">[1]DR84PCRF!#REF!</definedName>
    <definedName name="\0" localSheetId="9">[1]DR84PCRF!#REF!</definedName>
    <definedName name="\0" localSheetId="0">[1]DR84PCRF!#REF!</definedName>
    <definedName name="\0" localSheetId="1">[1]DR84PCRF!#REF!</definedName>
    <definedName name="\0">[1]DR84PCRF!#REF!</definedName>
    <definedName name="\A" localSheetId="10">#REF!</definedName>
    <definedName name="\A" localSheetId="9">#REF!</definedName>
    <definedName name="\A" localSheetId="0">#REF!</definedName>
    <definedName name="\A">#REF!</definedName>
    <definedName name="\I" localSheetId="0">#REF!</definedName>
    <definedName name="\I">#REF!</definedName>
    <definedName name="\P" localSheetId="0">#REF!</definedName>
    <definedName name="\P">#REF!</definedName>
    <definedName name="\S" localSheetId="10">[2]COMPOS1!#REF!</definedName>
    <definedName name="\S" localSheetId="9">[2]COMPOS1!#REF!</definedName>
    <definedName name="\S" localSheetId="0">[2]COMPOS1!#REF!</definedName>
    <definedName name="\S" localSheetId="1">[2]COMPOS1!#REF!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10">#REF!</definedName>
    <definedName name="____KM406407" localSheetId="9">#REF!</definedName>
    <definedName name="____KM406407" localSheetId="0">#REF!</definedName>
    <definedName name="____KM406407">#REF!</definedName>
    <definedName name="____TB10" localSheetId="0">#REF!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10">[7]DIPRVS12!#REF!</definedName>
    <definedName name="___est1" localSheetId="9">[7]DIPRVS12!#REF!</definedName>
    <definedName name="___est1" localSheetId="0">[7]DIPRVS12!#REF!</definedName>
    <definedName name="___est1">[7]DIPRVS12!#REF!</definedName>
    <definedName name="___TB10" localSheetId="10">#REF!</definedName>
    <definedName name="___TB10" localSheetId="9">#REF!</definedName>
    <definedName name="___TB10" localSheetId="0">#REF!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10">#REF!</definedName>
    <definedName name="__dre2" localSheetId="9">#REF!</definedName>
    <definedName name="__dre2" localSheetId="0">#REF!</definedName>
    <definedName name="__dre2">#REF!</definedName>
    <definedName name="__EXT1" localSheetId="10">#REF!</definedName>
    <definedName name="__EXT1" localSheetId="9">#REF!</definedName>
    <definedName name="__EXT1" localSheetId="0">#REF!</definedName>
    <definedName name="__EXT1">#REF!</definedName>
    <definedName name="__mem2">'[8]Mat Asf'!$H$37</definedName>
    <definedName name="__oac2" localSheetId="10">#REF!</definedName>
    <definedName name="__oac2" localSheetId="9">#REF!</definedName>
    <definedName name="__oac2" localSheetId="0">#REF!</definedName>
    <definedName name="__oac2">#REF!</definedName>
    <definedName name="__oae2" localSheetId="10">#REF!</definedName>
    <definedName name="__oae2" localSheetId="9">#REF!</definedName>
    <definedName name="__oae2" localSheetId="0">#REF!</definedName>
    <definedName name="__oae2">#REF!</definedName>
    <definedName name="__oco2" localSheetId="10">#REF!</definedName>
    <definedName name="__oco2" localSheetId="9">#REF!</definedName>
    <definedName name="__oco2" localSheetId="0">#REF!</definedName>
    <definedName name="__oco2">#REF!</definedName>
    <definedName name="__pav2" localSheetId="0">#REF!</definedName>
    <definedName name="__pav2">#REF!</definedName>
    <definedName name="__TB10" localSheetId="0">#REF!</definedName>
    <definedName name="__TB10">#REF!</definedName>
    <definedName name="__ter2" localSheetId="0">#REF!</definedName>
    <definedName name="__ter2">#REF!</definedName>
    <definedName name="_1Excel_BuiltIn_Print_Area_4_1" localSheetId="0">#REF!</definedName>
    <definedName name="_1Excel_BuiltIn_Print_Area_4_1">#REF!</definedName>
    <definedName name="_ACA25">[4]DADOS!$C$17</definedName>
    <definedName name="_ACA50">[4]DADOS!$C$16</definedName>
    <definedName name="_b1" localSheetId="10" hidden="1">{#N/A,#N/A,FALSE,"MO (2)"}</definedName>
    <definedName name="_b1" localSheetId="9" hidden="1">{#N/A,#N/A,FALSE,"MO (2)"}</definedName>
    <definedName name="_b1" localSheetId="1" hidden="1">{#N/A,#N/A,FALSE,"MO (2)"}</definedName>
    <definedName name="_b1" hidden="1">{#N/A,#N/A,FALSE,"MO (2)"}</definedName>
    <definedName name="_bdi100">[5]INVENTÁRIO!$B$3</definedName>
    <definedName name="_BDI2">[6]INVENTÁRIO!$B$3</definedName>
    <definedName name="_CMM30">[4]DADOS!$B$39</definedName>
    <definedName name="_COL36" localSheetId="10">#REF!</definedName>
    <definedName name="_COL36" localSheetId="9">#REF!</definedName>
    <definedName name="_COL36" localSheetId="0">#REF!</definedName>
    <definedName name="_COL36">#REF!</definedName>
    <definedName name="_COL37" localSheetId="0">#REF!</definedName>
    <definedName name="_COL37">#REF!</definedName>
    <definedName name="_COL38" localSheetId="0">#REF!</definedName>
    <definedName name="_COL38">#REF!</definedName>
    <definedName name="_dre2" localSheetId="0">#REF!</definedName>
    <definedName name="_dre2">#REF!</definedName>
    <definedName name="_est1" localSheetId="10">[9]DIPRVS12!#REF!</definedName>
    <definedName name="_est1" localSheetId="9">[9]DIPRVS12!#REF!</definedName>
    <definedName name="_est1" localSheetId="0">[9]DIPRVS12!#REF!</definedName>
    <definedName name="_est1">[9]DIPRVS12!#REF!</definedName>
    <definedName name="_EXT1" localSheetId="10">#REF!</definedName>
    <definedName name="_EXT1" localSheetId="9">#REF!</definedName>
    <definedName name="_EXT1" localSheetId="0">#REF!</definedName>
    <definedName name="_EXT1">#REF!</definedName>
    <definedName name="_I" localSheetId="10">#REF!</definedName>
    <definedName name="_I" localSheetId="9">#REF!</definedName>
    <definedName name="_I" localSheetId="0">#REF!</definedName>
    <definedName name="_I">#REF!</definedName>
    <definedName name="_KM406407" localSheetId="0">#REF!</definedName>
    <definedName name="_KM406407">#REF!</definedName>
    <definedName name="_mem2">'[8]Mat Asf'!$H$37</definedName>
    <definedName name="_oac2" localSheetId="10">#REF!</definedName>
    <definedName name="_oac2" localSheetId="9">#REF!</definedName>
    <definedName name="_oac2" localSheetId="0">#REF!</definedName>
    <definedName name="_oac2">#REF!</definedName>
    <definedName name="_oae2" localSheetId="10">#REF!</definedName>
    <definedName name="_oae2" localSheetId="9">#REF!</definedName>
    <definedName name="_oae2" localSheetId="0">#REF!</definedName>
    <definedName name="_oae2">#REF!</definedName>
    <definedName name="_oco2" localSheetId="10">#REF!</definedName>
    <definedName name="_oco2" localSheetId="9">#REF!</definedName>
    <definedName name="_oco2" localSheetId="0">#REF!</definedName>
    <definedName name="_oco2">#REF!</definedName>
    <definedName name="_Order1" hidden="1">255</definedName>
    <definedName name="_pav2" localSheetId="10">#REF!</definedName>
    <definedName name="_pav2" localSheetId="9">#REF!</definedName>
    <definedName name="_pav2" localSheetId="0">#REF!</definedName>
    <definedName name="_pav2">#REF!</definedName>
    <definedName name="_ROD1" localSheetId="10">[10]DG!$B$10</definedName>
    <definedName name="_ROD1" localSheetId="9">[10]DG!$B$10</definedName>
    <definedName name="_ROD1" localSheetId="1">[11]DG!$B$10</definedName>
    <definedName name="_ROD1">[10]DG!$B$10</definedName>
    <definedName name="_S" localSheetId="10">[12]COMPOS1!#REF!</definedName>
    <definedName name="_S" localSheetId="9">[12]COMPOS1!#REF!</definedName>
    <definedName name="_S" localSheetId="0">[12]COMPOS1!#REF!</definedName>
    <definedName name="_S">[12]COMPOS1!#REF!</definedName>
    <definedName name="_TB10" localSheetId="10">#REF!</definedName>
    <definedName name="_TB10" localSheetId="9">#REF!</definedName>
    <definedName name="_TB10" localSheetId="0">#REF!</definedName>
    <definedName name="_TB10">#REF!</definedName>
    <definedName name="_ter2" localSheetId="10">#REF!</definedName>
    <definedName name="_ter2" localSheetId="9">#REF!</definedName>
    <definedName name="_ter2" localSheetId="0">#REF!</definedName>
    <definedName name="_ter2">#REF!</definedName>
    <definedName name="A" localSheetId="0">#REF!</definedName>
    <definedName name="A">#REF!</definedName>
    <definedName name="A.001" localSheetId="0">#REF!</definedName>
    <definedName name="A.001">#REF!</definedName>
    <definedName name="A.001I" localSheetId="0">#REF!</definedName>
    <definedName name="A.001I">#REF!</definedName>
    <definedName name="A.002" localSheetId="0">#REF!</definedName>
    <definedName name="A.002">#REF!</definedName>
    <definedName name="A.002I" localSheetId="0">#REF!</definedName>
    <definedName name="A.002I">#REF!</definedName>
    <definedName name="A.003" localSheetId="0">#REF!</definedName>
    <definedName name="A.003">#REF!</definedName>
    <definedName name="A.003I" localSheetId="0">#REF!</definedName>
    <definedName name="A.003I">#REF!</definedName>
    <definedName name="A.004" localSheetId="0">#REF!</definedName>
    <definedName name="A.004">#REF!</definedName>
    <definedName name="A.004I" localSheetId="0">#REF!</definedName>
    <definedName name="A.004I">#REF!</definedName>
    <definedName name="A.005" localSheetId="0">#REF!</definedName>
    <definedName name="A.005">#REF!</definedName>
    <definedName name="A.005I" localSheetId="0">#REF!</definedName>
    <definedName name="A.005I">#REF!</definedName>
    <definedName name="A.007" localSheetId="0">#REF!</definedName>
    <definedName name="A.007">#REF!</definedName>
    <definedName name="A.007I" localSheetId="0">#REF!</definedName>
    <definedName name="A.007I">#REF!</definedName>
    <definedName name="A.009" localSheetId="0">#REF!</definedName>
    <definedName name="A.009">#REF!</definedName>
    <definedName name="A.009I" localSheetId="0">#REF!</definedName>
    <definedName name="A.009I">#REF!</definedName>
    <definedName name="A.010" localSheetId="0">#REF!</definedName>
    <definedName name="A.010">#REF!</definedName>
    <definedName name="A.010I" localSheetId="0">#REF!</definedName>
    <definedName name="A.010I">#REF!</definedName>
    <definedName name="A.011" localSheetId="0">#REF!</definedName>
    <definedName name="A.011">#REF!</definedName>
    <definedName name="A.011I" localSheetId="0">#REF!</definedName>
    <definedName name="A.011I">#REF!</definedName>
    <definedName name="A.012" localSheetId="0">#REF!</definedName>
    <definedName name="A.012">#REF!</definedName>
    <definedName name="A.012I" localSheetId="0">#REF!</definedName>
    <definedName name="A.012I">#REF!</definedName>
    <definedName name="A.013" localSheetId="0">#REF!</definedName>
    <definedName name="A.013">#REF!</definedName>
    <definedName name="A.013I" localSheetId="0">#REF!</definedName>
    <definedName name="A.013I">#REF!</definedName>
    <definedName name="A.014" localSheetId="0">#REF!</definedName>
    <definedName name="A.014">#REF!</definedName>
    <definedName name="A.014I" localSheetId="0">#REF!</definedName>
    <definedName name="A.014I">#REF!</definedName>
    <definedName name="A.016" localSheetId="0">#REF!</definedName>
    <definedName name="A.016">#REF!</definedName>
    <definedName name="A.016I" localSheetId="0">#REF!</definedName>
    <definedName name="A.016I">#REF!</definedName>
    <definedName name="A.017" localSheetId="0">#REF!</definedName>
    <definedName name="A.017">#REF!</definedName>
    <definedName name="A.017I" localSheetId="0">#REF!</definedName>
    <definedName name="A.017I">#REF!</definedName>
    <definedName name="A.018" localSheetId="0">#REF!</definedName>
    <definedName name="A.018">#REF!</definedName>
    <definedName name="A.018I" localSheetId="0">#REF!</definedName>
    <definedName name="A.018I">#REF!</definedName>
    <definedName name="A.019" localSheetId="0">#REF!</definedName>
    <definedName name="A.019">#REF!</definedName>
    <definedName name="A.019I" localSheetId="0">#REF!</definedName>
    <definedName name="A.019I">#REF!</definedName>
    <definedName name="A.020" localSheetId="0">#REF!</definedName>
    <definedName name="A.020">#REF!</definedName>
    <definedName name="A.020I" localSheetId="0">#REF!</definedName>
    <definedName name="A.020I">#REF!</definedName>
    <definedName name="A.021" localSheetId="0">#REF!</definedName>
    <definedName name="A.021">#REF!</definedName>
    <definedName name="A.021I" localSheetId="0">#REF!</definedName>
    <definedName name="A.021I">#REF!</definedName>
    <definedName name="A.022" localSheetId="0">#REF!</definedName>
    <definedName name="A.022">#REF!</definedName>
    <definedName name="A.022I" localSheetId="0">#REF!</definedName>
    <definedName name="A.022I">#REF!</definedName>
    <definedName name="A.023" localSheetId="0">#REF!</definedName>
    <definedName name="A.023">#REF!</definedName>
    <definedName name="A.023I" localSheetId="0">#REF!</definedName>
    <definedName name="A.023I">#REF!</definedName>
    <definedName name="A.024" localSheetId="0">#REF!</definedName>
    <definedName name="A.024">#REF!</definedName>
    <definedName name="A.024I" localSheetId="0">#REF!</definedName>
    <definedName name="A.024I">#REF!</definedName>
    <definedName name="A.025" localSheetId="0">#REF!</definedName>
    <definedName name="A.025">#REF!</definedName>
    <definedName name="A.025I" localSheetId="0">#REF!</definedName>
    <definedName name="A.025I">#REF!</definedName>
    <definedName name="A.026" localSheetId="0">#REF!</definedName>
    <definedName name="A.026">#REF!</definedName>
    <definedName name="A.026I" localSheetId="0">#REF!</definedName>
    <definedName name="A.026I">#REF!</definedName>
    <definedName name="A.027" localSheetId="0">#REF!</definedName>
    <definedName name="A.027">#REF!</definedName>
    <definedName name="A.027I" localSheetId="0">#REF!</definedName>
    <definedName name="A.027I">#REF!</definedName>
    <definedName name="A.028" localSheetId="0">#REF!</definedName>
    <definedName name="A.028">#REF!</definedName>
    <definedName name="A.028I" localSheetId="0">#REF!</definedName>
    <definedName name="A.028I">#REF!</definedName>
    <definedName name="A.029" localSheetId="0">#REF!</definedName>
    <definedName name="A.029">#REF!</definedName>
    <definedName name="A.029I" localSheetId="0">#REF!</definedName>
    <definedName name="A.029I">#REF!</definedName>
    <definedName name="A.030" localSheetId="0">#REF!</definedName>
    <definedName name="A.030">#REF!</definedName>
    <definedName name="A.030I" localSheetId="0">#REF!</definedName>
    <definedName name="A.030I">#REF!</definedName>
    <definedName name="A.031" localSheetId="0">#REF!</definedName>
    <definedName name="A.031">#REF!</definedName>
    <definedName name="A.031I" localSheetId="0">#REF!</definedName>
    <definedName name="A.031I">#REF!</definedName>
    <definedName name="A.032" localSheetId="0">#REF!</definedName>
    <definedName name="A.032">#REF!</definedName>
    <definedName name="A.032I" localSheetId="0">#REF!</definedName>
    <definedName name="A.032I">#REF!</definedName>
    <definedName name="A.033" localSheetId="0">#REF!</definedName>
    <definedName name="A.033">#REF!</definedName>
    <definedName name="A.033I" localSheetId="0">#REF!</definedName>
    <definedName name="A.033I">#REF!</definedName>
    <definedName name="A.036" localSheetId="0">#REF!</definedName>
    <definedName name="A.036">#REF!</definedName>
    <definedName name="A.036I" localSheetId="0">#REF!</definedName>
    <definedName name="A.036I">#REF!</definedName>
    <definedName name="A.037" localSheetId="0">#REF!</definedName>
    <definedName name="A.037">#REF!</definedName>
    <definedName name="A.037I" localSheetId="0">#REF!</definedName>
    <definedName name="A.037I">#REF!</definedName>
    <definedName name="A.038" localSheetId="0">#REF!</definedName>
    <definedName name="A.038">#REF!</definedName>
    <definedName name="A.038I" localSheetId="0">#REF!</definedName>
    <definedName name="A.038I">#REF!</definedName>
    <definedName name="A.041" localSheetId="0">#REF!</definedName>
    <definedName name="A.041">#REF!</definedName>
    <definedName name="A.041I" localSheetId="0">#REF!</definedName>
    <definedName name="A.041I">#REF!</definedName>
    <definedName name="A.057" localSheetId="0">#REF!</definedName>
    <definedName name="A.057">#REF!</definedName>
    <definedName name="A.057I" localSheetId="0">#REF!</definedName>
    <definedName name="A.057I">#REF!</definedName>
    <definedName name="A.059" localSheetId="0">#REF!</definedName>
    <definedName name="A.059">#REF!</definedName>
    <definedName name="A.059I" localSheetId="0">#REF!</definedName>
    <definedName name="A.059I">#REF!</definedName>
    <definedName name="A.063" localSheetId="0">#REF!</definedName>
    <definedName name="A.063">#REF!</definedName>
    <definedName name="A.063I" localSheetId="0">#REF!</definedName>
    <definedName name="A.063I">#REF!</definedName>
    <definedName name="A.065" localSheetId="0">#REF!</definedName>
    <definedName name="A.065">#REF!</definedName>
    <definedName name="A.065I" localSheetId="0">#REF!</definedName>
    <definedName name="A.065I">#REF!</definedName>
    <definedName name="A.067" localSheetId="0">#REF!</definedName>
    <definedName name="A.067">#REF!</definedName>
    <definedName name="A.067I" localSheetId="0">#REF!</definedName>
    <definedName name="A.067I">#REF!</definedName>
    <definedName name="A.070" localSheetId="0">#REF!</definedName>
    <definedName name="A.070">#REF!</definedName>
    <definedName name="A.070I" localSheetId="0">#REF!</definedName>
    <definedName name="A.070I">#REF!</definedName>
    <definedName name="A.073" localSheetId="0">#REF!</definedName>
    <definedName name="A.073">#REF!</definedName>
    <definedName name="A.073I" localSheetId="0">#REF!</definedName>
    <definedName name="A.073I">#REF!</definedName>
    <definedName name="A.075" localSheetId="0">#REF!</definedName>
    <definedName name="A.075">#REF!</definedName>
    <definedName name="A.075I" localSheetId="0">#REF!</definedName>
    <definedName name="A.075I">#REF!</definedName>
    <definedName name="A.083" localSheetId="0">#REF!</definedName>
    <definedName name="A.083">#REF!</definedName>
    <definedName name="A.083I" localSheetId="0">#REF!</definedName>
    <definedName name="A.083I">#REF!</definedName>
    <definedName name="A.084" localSheetId="0">#REF!</definedName>
    <definedName name="A.084">#REF!</definedName>
    <definedName name="A.084I" localSheetId="0">#REF!</definedName>
    <definedName name="A.084I">#REF!</definedName>
    <definedName name="A.086" localSheetId="0">#REF!</definedName>
    <definedName name="A.086">#REF!</definedName>
    <definedName name="A.086I" localSheetId="0">#REF!</definedName>
    <definedName name="A.086I">#REF!</definedName>
    <definedName name="A.087" localSheetId="0">#REF!</definedName>
    <definedName name="A.087">#REF!</definedName>
    <definedName name="A.087I" localSheetId="0">#REF!</definedName>
    <definedName name="A.087I">#REF!</definedName>
    <definedName name="A.088" localSheetId="0">#REF!</definedName>
    <definedName name="A.088">#REF!</definedName>
    <definedName name="A.088I" localSheetId="0">#REF!</definedName>
    <definedName name="A.088I">#REF!</definedName>
    <definedName name="A.089" localSheetId="0">#REF!</definedName>
    <definedName name="A.089">#REF!</definedName>
    <definedName name="A.089I" localSheetId="0">#REF!</definedName>
    <definedName name="A.089I">#REF!</definedName>
    <definedName name="A.090" localSheetId="0">#REF!</definedName>
    <definedName name="A.090">#REF!</definedName>
    <definedName name="A.090I" localSheetId="0">#REF!</definedName>
    <definedName name="A.090I">#REF!</definedName>
    <definedName name="A.091" localSheetId="0">#REF!</definedName>
    <definedName name="A.091">#REF!</definedName>
    <definedName name="A.091I" localSheetId="0">#REF!</definedName>
    <definedName name="A.091I">#REF!</definedName>
    <definedName name="A.092" localSheetId="0">#REF!</definedName>
    <definedName name="A.092">#REF!</definedName>
    <definedName name="A.092I" localSheetId="0">#REF!</definedName>
    <definedName name="A.092I">#REF!</definedName>
    <definedName name="A.093" localSheetId="0">#REF!</definedName>
    <definedName name="A.093">#REF!</definedName>
    <definedName name="A.093I" localSheetId="0">#REF!</definedName>
    <definedName name="A.093I">#REF!</definedName>
    <definedName name="A.094" localSheetId="0">#REF!</definedName>
    <definedName name="A.094">#REF!</definedName>
    <definedName name="A.094I" localSheetId="0">#REF!</definedName>
    <definedName name="A.094I">#REF!</definedName>
    <definedName name="A.095" localSheetId="0">#REF!</definedName>
    <definedName name="A.095">#REF!</definedName>
    <definedName name="A.095I" localSheetId="0">#REF!</definedName>
    <definedName name="A.095I">#REF!</definedName>
    <definedName name="A.096" localSheetId="0">#REF!</definedName>
    <definedName name="A.096">#REF!</definedName>
    <definedName name="A.096I" localSheetId="0">#REF!</definedName>
    <definedName name="A.096I">#REF!</definedName>
    <definedName name="A.097" localSheetId="0">#REF!</definedName>
    <definedName name="A.097">#REF!</definedName>
    <definedName name="A.097I" localSheetId="0">#REF!</definedName>
    <definedName name="A.097I">#REF!</definedName>
    <definedName name="A.098" localSheetId="0">#REF!</definedName>
    <definedName name="A.098">#REF!</definedName>
    <definedName name="A.098I" localSheetId="0">#REF!</definedName>
    <definedName name="A.098I">#REF!</definedName>
    <definedName name="A.099" localSheetId="0">#REF!</definedName>
    <definedName name="A.099">#REF!</definedName>
    <definedName name="A.099I" localSheetId="0">#REF!</definedName>
    <definedName name="A.099I">#REF!</definedName>
    <definedName name="A.100" localSheetId="0">#REF!</definedName>
    <definedName name="A.100">#REF!</definedName>
    <definedName name="A.100I" localSheetId="0">#REF!</definedName>
    <definedName name="A.100I">#REF!</definedName>
    <definedName name="A.101" localSheetId="0">#REF!</definedName>
    <definedName name="A.101">#REF!</definedName>
    <definedName name="A.101I" localSheetId="0">#REF!</definedName>
    <definedName name="A.101I">#REF!</definedName>
    <definedName name="A.102" localSheetId="0">#REF!</definedName>
    <definedName name="A.102">#REF!</definedName>
    <definedName name="A.102I" localSheetId="0">#REF!</definedName>
    <definedName name="A.102I">#REF!</definedName>
    <definedName name="A.103" localSheetId="0">#REF!</definedName>
    <definedName name="A.103">#REF!</definedName>
    <definedName name="A.103I" localSheetId="0">#REF!</definedName>
    <definedName name="A.103I">#REF!</definedName>
    <definedName name="A.105" localSheetId="0">#REF!</definedName>
    <definedName name="A.105">#REF!</definedName>
    <definedName name="A.105I" localSheetId="0">#REF!</definedName>
    <definedName name="A.105I">#REF!</definedName>
    <definedName name="A.108" localSheetId="0">#REF!</definedName>
    <definedName name="A.108">#REF!</definedName>
    <definedName name="A.108I" localSheetId="0">#REF!</definedName>
    <definedName name="A.108I">#REF!</definedName>
    <definedName name="A.109" localSheetId="0">#REF!</definedName>
    <definedName name="A.109">#REF!</definedName>
    <definedName name="A.109I" localSheetId="0">#REF!</definedName>
    <definedName name="A.109I">#REF!</definedName>
    <definedName name="A.110" localSheetId="0">#REF!</definedName>
    <definedName name="A.110">#REF!</definedName>
    <definedName name="A.110I" localSheetId="0">#REF!</definedName>
    <definedName name="A.110I">#REF!</definedName>
    <definedName name="aaaaa" localSheetId="10" hidden="1">{#N/A,#N/A,FALSE,"MO (2)"}</definedName>
    <definedName name="aaaaa" localSheetId="9" hidden="1">{#N/A,#N/A,FALSE,"MO (2)"}</definedName>
    <definedName name="aaaaa" localSheetId="1" hidden="1">{#N/A,#N/A,FALSE,"MO (2)"}</definedName>
    <definedName name="aaaaa" hidden="1">{#N/A,#N/A,FALSE,"MO (2)"}</definedName>
    <definedName name="ACAP20RP" localSheetId="10">#REF!</definedName>
    <definedName name="ACAP20RP" localSheetId="9">#REF!</definedName>
    <definedName name="ACAP20RP" localSheetId="0">#REF!</definedName>
    <definedName name="ACAP20RP">#REF!</definedName>
    <definedName name="ACAP20RPMA" localSheetId="10">[13]ROSTO!#REF!</definedName>
    <definedName name="ACAP20RPMA" localSheetId="9">[13]ROSTO!#REF!</definedName>
    <definedName name="ACAP20RPMA" localSheetId="0">[13]ROSTO!#REF!</definedName>
    <definedName name="ACAP20RPMA">[13]ROSTO!#REF!</definedName>
    <definedName name="ACAP20RPTA" localSheetId="10">#REF!</definedName>
    <definedName name="ACAP20RPTA" localSheetId="9">#REF!</definedName>
    <definedName name="ACAP20RPTA" localSheetId="0">#REF!</definedName>
    <definedName name="ACAP20RPTA">#REF!</definedName>
    <definedName name="ACAPPA" localSheetId="0">#REF!</definedName>
    <definedName name="ACAPPA">#REF!</definedName>
    <definedName name="ACAPPAMA" localSheetId="10">[13]ROSTO!#REF!</definedName>
    <definedName name="ACAPPAMA" localSheetId="9">[13]ROSTO!#REF!</definedName>
    <definedName name="ACAPPAMA" localSheetId="0">[13]ROSTO!#REF!</definedName>
    <definedName name="ACAPPAMA">[13]ROSTO!#REF!</definedName>
    <definedName name="ACAPPATA" localSheetId="10">#REF!</definedName>
    <definedName name="ACAPPATA" localSheetId="9">#REF!</definedName>
    <definedName name="ACAPPATA" localSheetId="0">#REF!</definedName>
    <definedName name="ACAPPATA">#REF!</definedName>
    <definedName name="ACAPRS" localSheetId="0">#REF!</definedName>
    <definedName name="ACAPRS">#REF!</definedName>
    <definedName name="ACAPRSMA" localSheetId="10">[13]ROSTO!#REF!</definedName>
    <definedName name="ACAPRSMA" localSheetId="9">[13]ROSTO!#REF!</definedName>
    <definedName name="ACAPRSMA" localSheetId="0">[13]ROSTO!#REF!</definedName>
    <definedName name="ACAPRSMA">[13]ROSTO!#REF!</definedName>
    <definedName name="ACAPRSTA" localSheetId="10">#REF!</definedName>
    <definedName name="ACAPRSTA" localSheetId="9">#REF!</definedName>
    <definedName name="ACAPRSTA" localSheetId="0">#REF!</definedName>
    <definedName name="ACAPRSTA">#REF!</definedName>
    <definedName name="ACM30RP" localSheetId="0">#REF!</definedName>
    <definedName name="ACM30RP">#REF!</definedName>
    <definedName name="ACM30RPMA" localSheetId="10">[13]ROSTO!#REF!</definedName>
    <definedName name="ACM30RPMA" localSheetId="9">[13]ROSTO!#REF!</definedName>
    <definedName name="ACM30RPMA" localSheetId="0">[13]ROSTO!#REF!</definedName>
    <definedName name="ACM30RPMA">[13]ROSTO!#REF!</definedName>
    <definedName name="ACM30RPTA" localSheetId="10">#REF!</definedName>
    <definedName name="ACM30RPTA" localSheetId="9">#REF!</definedName>
    <definedName name="ACM30RPTA" localSheetId="0">#REF!</definedName>
    <definedName name="ACM30RPTA">#REF!</definedName>
    <definedName name="ACUMVPI" localSheetId="10">'[13]7CONT FIN'!#REF!</definedName>
    <definedName name="ACUMVPI" localSheetId="9">'[13]7CONT FIN'!#REF!</definedName>
    <definedName name="ACUMVPI" localSheetId="0">'[13]7CONT FIN'!#REF!</definedName>
    <definedName name="ACUMVPI">'[13]7CONT FIN'!#REF!</definedName>
    <definedName name="ad" localSheetId="10" hidden="1">{#N/A,#N/A,FALSE,"MO (2)"}</definedName>
    <definedName name="ad" localSheetId="9" hidden="1">{#N/A,#N/A,FALSE,"MO (2)"}</definedName>
    <definedName name="ad" localSheetId="1" hidden="1">{#N/A,#N/A,FALSE,"MO (2)"}</definedName>
    <definedName name="ad" hidden="1">{#N/A,#N/A,FALSE,"MO (2)"}</definedName>
    <definedName name="ae" localSheetId="10">#REF!</definedName>
    <definedName name="ae" localSheetId="9">#REF!</definedName>
    <definedName name="ae" localSheetId="0">#REF!</definedName>
    <definedName name="ae">#REF!</definedName>
    <definedName name="AEP" localSheetId="10">#REF!</definedName>
    <definedName name="AEP" localSheetId="9">#REF!</definedName>
    <definedName name="AEP" localSheetId="0">#REF!</definedName>
    <definedName name="AEP">#REF!</definedName>
    <definedName name="AEPMA" localSheetId="10">[13]ROSTO!#REF!</definedName>
    <definedName name="AEPMA" localSheetId="9">[13]ROSTO!#REF!</definedName>
    <definedName name="AEPMA" localSheetId="0">[13]ROSTO!#REF!</definedName>
    <definedName name="AEPMA">[13]ROSTO!#REF!</definedName>
    <definedName name="AEPTA" localSheetId="10">#REF!</definedName>
    <definedName name="AEPTA" localSheetId="9">#REF!</definedName>
    <definedName name="AEPTA" localSheetId="0">#REF!</definedName>
    <definedName name="AEPTA">#REF!</definedName>
    <definedName name="AJ" localSheetId="10">#REF!</definedName>
    <definedName name="AJ" localSheetId="9">#REF!</definedName>
    <definedName name="AJ" localSheetId="0">#REF!</definedName>
    <definedName name="AJ">#REF!</definedName>
    <definedName name="AJA" localSheetId="0">#REF!</definedName>
    <definedName name="AJA">#REF!</definedName>
    <definedName name="alteração" localSheetId="0">#REF!</definedName>
    <definedName name="alteração">#REF!</definedName>
    <definedName name="am" localSheetId="10" hidden="1">{#N/A,#N/A,FALSE,"MO (2)"}</definedName>
    <definedName name="am" localSheetId="9" hidden="1">{#N/A,#N/A,FALSE,"MO (2)"}</definedName>
    <definedName name="am" localSheetId="1" hidden="1">{#N/A,#N/A,FALSE,"MO (2)"}</definedName>
    <definedName name="am" hidden="1">{#N/A,#N/A,FALSE,"MO (2)"}</definedName>
    <definedName name="AM.01" localSheetId="0">[14]Mat.!#REF!</definedName>
    <definedName name="AM.01">[14]Mat.!#REF!</definedName>
    <definedName name="AM.02" localSheetId="0">[14]Mat.!#REF!</definedName>
    <definedName name="AM.02">[14]Mat.!#REF!</definedName>
    <definedName name="AM.03" localSheetId="0">[14]Mat.!#REF!</definedName>
    <definedName name="AM.03">[14]Mat.!#REF!</definedName>
    <definedName name="AM.04" localSheetId="0">[14]Mat.!#REF!</definedName>
    <definedName name="AM.04">[14]Mat.!#REF!</definedName>
    <definedName name="AM.05" localSheetId="0">[14]Mat.!#REF!</definedName>
    <definedName name="AM.05">[14]Mat.!#REF!</definedName>
    <definedName name="AM.06" localSheetId="0">[14]Mat.!#REF!</definedName>
    <definedName name="AM.06">[14]Mat.!#REF!</definedName>
    <definedName name="AM.07" localSheetId="0">[14]Mat.!#REF!</definedName>
    <definedName name="AM.07">[14]Mat.!#REF!</definedName>
    <definedName name="AM.08" localSheetId="0">[14]Mat.!#REF!</definedName>
    <definedName name="AM.08">[14]Mat.!#REF!</definedName>
    <definedName name="AM.09" localSheetId="0">[14]Mat.!#REF!</definedName>
    <definedName name="AM.09">[14]Mat.!#REF!</definedName>
    <definedName name="AM.10" localSheetId="0">[14]Mat.!#REF!</definedName>
    <definedName name="AM.10">[14]Mat.!#REF!</definedName>
    <definedName name="AM.11" localSheetId="0">[14]Mat.!#REF!</definedName>
    <definedName name="AM.11">[14]Mat.!#REF!</definedName>
    <definedName name="AM.12" localSheetId="0">[14]Mat.!#REF!</definedName>
    <definedName name="AM.12">[14]Mat.!#REF!</definedName>
    <definedName name="AM.19" localSheetId="0">[14]Mat.!#REF!</definedName>
    <definedName name="AM.19">[14]Mat.!#REF!</definedName>
    <definedName name="AM.20" localSheetId="0">[14]Mat.!#REF!</definedName>
    <definedName name="AM.20">[14]Mat.!#REF!</definedName>
    <definedName name="AM.25" localSheetId="0">[14]Mat.!#REF!</definedName>
    <definedName name="AM.25">[14]Mat.!#REF!</definedName>
    <definedName name="AM.26" localSheetId="0">[14]Mat.!#REF!</definedName>
    <definedName name="AM.26">[14]Mat.!#REF!</definedName>
    <definedName name="AM.27" localSheetId="0">[14]Mat.!#REF!</definedName>
    <definedName name="AM.27">[14]Mat.!#REF!</definedName>
    <definedName name="AM.28" localSheetId="0">[14]Mat.!#REF!</definedName>
    <definedName name="AM.28">[14]Mat.!#REF!</definedName>
    <definedName name="AM.29" localSheetId="0">[14]Mat.!#REF!</definedName>
    <definedName name="AM.29">[14]Mat.!#REF!</definedName>
    <definedName name="AM.30" localSheetId="0">[14]Mat.!#REF!</definedName>
    <definedName name="AM.30">[14]Mat.!#REF!</definedName>
    <definedName name="AM.35" localSheetId="0">[14]Mat.!#REF!</definedName>
    <definedName name="AM.35">[14]Mat.!#REF!</definedName>
    <definedName name="AM.36" localSheetId="0">[14]Mat.!#REF!</definedName>
    <definedName name="AM.36">[14]Mat.!#REF!</definedName>
    <definedName name="AM.37" localSheetId="0">[14]Mat.!#REF!</definedName>
    <definedName name="AM.37">[14]Mat.!#REF!</definedName>
    <definedName name="AMELI" localSheetId="10" hidden="1">{#N/A,#N/A,FALSE,"MO (2)"}</definedName>
    <definedName name="AMELI" localSheetId="9" hidden="1">{#N/A,#N/A,FALSE,"MO (2)"}</definedName>
    <definedName name="AMELI" localSheetId="1" hidden="1">{#N/A,#N/A,FALSE,"MO (2)"}</definedName>
    <definedName name="AMELI" hidden="1">{#N/A,#N/A,FALSE,"MO (2)"}</definedName>
    <definedName name="ana" localSheetId="10">#REF!</definedName>
    <definedName name="ana" localSheetId="9">#REF!</definedName>
    <definedName name="ana" localSheetId="0">#REF!</definedName>
    <definedName name="ana">#REF!</definedName>
    <definedName name="ananas" localSheetId="0">#REF!</definedName>
    <definedName name="ananas">#REF!</definedName>
    <definedName name="anscount" hidden="1">3</definedName>
    <definedName name="ant" localSheetId="10" hidden="1">{#N/A,#N/A,FALSE,"MO (2)"}</definedName>
    <definedName name="ant" localSheetId="9" hidden="1">{#N/A,#N/A,FALSE,"MO (2)"}</definedName>
    <definedName name="ant" localSheetId="1" hidden="1">{#N/A,#N/A,FALSE,"MO (2)"}</definedName>
    <definedName name="ant" hidden="1">{#N/A,#N/A,FALSE,"MO (2)"}</definedName>
    <definedName name="ar" localSheetId="10">#REF!</definedName>
    <definedName name="ar" localSheetId="9">#REF!</definedName>
    <definedName name="ar" localSheetId="0">#REF!</definedName>
    <definedName name="ar">#REF!</definedName>
    <definedName name="area_base" localSheetId="10">#REF!</definedName>
    <definedName name="area_base" localSheetId="9">#REF!</definedName>
    <definedName name="area_base" localSheetId="0">#REF!</definedName>
    <definedName name="area_base">#REF!</definedName>
    <definedName name="_xlnm.Print_Area" localSheetId="10">'BDI DIFERENCIADO_OK'!$A$1:$E$42</definedName>
    <definedName name="_xlnm.Print_Area" localSheetId="9">BDI_OK!$A$1:$I$42</definedName>
    <definedName name="_xlnm.Print_Area" localSheetId="7">BLD!$A$1:$U$43</definedName>
    <definedName name="_xlnm.Print_Area" localSheetId="4">CFF!$B$2:$Q$17</definedName>
    <definedName name="_xlnm.Print_Area" localSheetId="0">'CURVA ABC DE SERVIÇO'!$A$1:$K$77</definedName>
    <definedName name="_xlnm.Print_Area" localSheetId="5">'MEMORIA CALCULO SERV COMPL'!$A$1:$N$42</definedName>
    <definedName name="_xlnm.Print_Area" localSheetId="3">ORÇAMENTO!$A$1:$J$102</definedName>
    <definedName name="_xlnm.Print_Area" localSheetId="1">#REF!</definedName>
    <definedName name="_xlnm.Print_Area" localSheetId="6">TRANSP!$A$1:$J$102</definedName>
    <definedName name="_xlnm.Print_Area">#REF!</definedName>
    <definedName name="Área_impressão_IM" localSheetId="10">#REF!</definedName>
    <definedName name="Área_impressão_IM" localSheetId="9">#REF!</definedName>
    <definedName name="Área_impressão_IM" localSheetId="0">#REF!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10">#REF!</definedName>
    <definedName name="ARL1C" localSheetId="9">#REF!</definedName>
    <definedName name="ARL1C" localSheetId="0">#REF!</definedName>
    <definedName name="ARL1C">#REF!</definedName>
    <definedName name="ARL1CMA" localSheetId="10">[13]ROSTO!#REF!</definedName>
    <definedName name="ARL1CMA" localSheetId="9">[13]ROSTO!#REF!</definedName>
    <definedName name="ARL1CMA" localSheetId="0">[13]ROSTO!#REF!</definedName>
    <definedName name="ARL1CMA">[13]ROSTO!#REF!</definedName>
    <definedName name="ARL1CTA" localSheetId="10">#REF!</definedName>
    <definedName name="ARL1CTA" localSheetId="9">#REF!</definedName>
    <definedName name="ARL1CTA" localSheetId="0">#REF!</definedName>
    <definedName name="ARL1CTA">#REF!</definedName>
    <definedName name="armadura">[17]Plan2!$A$48:$A$50</definedName>
    <definedName name="ARNO" localSheetId="0">#REF!</definedName>
    <definedName name="ARNO">#REF!</definedName>
    <definedName name="ARR1CFRESA" localSheetId="0">#REF!</definedName>
    <definedName name="ARR1CFRESA">#REF!</definedName>
    <definedName name="ARR1CPA" localSheetId="0">#REF!</definedName>
    <definedName name="ARR1CPA">#REF!</definedName>
    <definedName name="ARR1CPAMA" localSheetId="10">[13]ROSTO!#REF!</definedName>
    <definedName name="ARR1CPAMA" localSheetId="9">[13]ROSTO!#REF!</definedName>
    <definedName name="ARR1CPAMA" localSheetId="0">[13]ROSTO!#REF!</definedName>
    <definedName name="ARR1CPAMA">[13]ROSTO!#REF!</definedName>
    <definedName name="ARR1CPATA" localSheetId="10">#REF!</definedName>
    <definedName name="ARR1CPATA" localSheetId="9">#REF!</definedName>
    <definedName name="ARR1CPATA" localSheetId="0">#REF!</definedName>
    <definedName name="ARR1CPATA">#REF!</definedName>
    <definedName name="ARR1CRS" localSheetId="0">#REF!</definedName>
    <definedName name="ARR1CRS">#REF!</definedName>
    <definedName name="ARR1CRSMA" localSheetId="10">[13]ROSTO!#REF!</definedName>
    <definedName name="ARR1CRSMA" localSheetId="9">[13]ROSTO!#REF!</definedName>
    <definedName name="ARR1CRSMA" localSheetId="0">[13]ROSTO!#REF!</definedName>
    <definedName name="ARR1CRSMA">[13]ROSTO!#REF!</definedName>
    <definedName name="ARR1CRSTA" localSheetId="10">#REF!</definedName>
    <definedName name="ARR1CRSTA" localSheetId="9">#REF!</definedName>
    <definedName name="ARR1CRSTA" localSheetId="0">#REF!</definedName>
    <definedName name="ARR1CRSTA">#REF!</definedName>
    <definedName name="AS" localSheetId="10">[1]DR84PCRF!#REF!</definedName>
    <definedName name="AS" localSheetId="9">[1]DR84PCRF!#REF!</definedName>
    <definedName name="AS" localSheetId="0">[1]DR84PCRF!#REF!</definedName>
    <definedName name="AS">[1]DR84PCRF!#REF!</definedName>
    <definedName name="asasa" localSheetId="10" hidden="1">{#N/A,#N/A,FALSE,"MO (2)"}</definedName>
    <definedName name="asasa" localSheetId="9" hidden="1">{#N/A,#N/A,FALSE,"MO (2)"}</definedName>
    <definedName name="asasa" localSheetId="1" hidden="1">{#N/A,#N/A,FALSE,"MO (2)"}</definedName>
    <definedName name="asasa" hidden="1">{#N/A,#N/A,FALSE,"MO (2)"}</definedName>
    <definedName name="asdfasdfasdfa" localSheetId="0">#REF!</definedName>
    <definedName name="asdfasdfasdfa">#REF!</definedName>
    <definedName name="ASP" localSheetId="10">#REF!</definedName>
    <definedName name="ASP" localSheetId="9">#REF!</definedName>
    <definedName name="ASP" localSheetId="0">#REF!</definedName>
    <definedName name="ASP">#REF!</definedName>
    <definedName name="Aut_original" localSheetId="0">[18]PROJETO!#REF!</definedName>
    <definedName name="Aut_original">[18]PROJETO!#REF!</definedName>
    <definedName name="Aut_resumo" localSheetId="0">[19]RESUMO_AUT1!#REF!</definedName>
    <definedName name="Aut_resumo">[19]RESUMO_AUT1!#REF!</definedName>
    <definedName name="b" localSheetId="10" hidden="1">{#N/A,#N/A,FALSE,"MO (2)"}</definedName>
    <definedName name="b" localSheetId="9" hidden="1">{#N/A,#N/A,FALSE,"MO (2)"}</definedName>
    <definedName name="b" localSheetId="1" hidden="1">{#N/A,#N/A,FALSE,"MO (2)"}</definedName>
    <definedName name="b" hidden="1">{#N/A,#N/A,FALSE,"MO (2)"}</definedName>
    <definedName name="banco" localSheetId="10">#REF!</definedName>
    <definedName name="banco" localSheetId="9">#REF!</definedName>
    <definedName name="banco" localSheetId="0">#REF!</definedName>
    <definedName name="banco">#REF!</definedName>
    <definedName name="_xlnm.Database" localSheetId="0">#REF!</definedName>
    <definedName name="_xlnm.Database">#REF!</definedName>
    <definedName name="bas" localSheetId="10">[2]COMPOS1!#REF!</definedName>
    <definedName name="bas" localSheetId="9">[2]COMPOS1!#REF!</definedName>
    <definedName name="bas" localSheetId="0">[2]COMPOS1!#REF!</definedName>
    <definedName name="bas">[2]COMPOS1!#REF!</definedName>
    <definedName name="BASE" localSheetId="10">#REF!</definedName>
    <definedName name="BASE" localSheetId="9">#REF!</definedName>
    <definedName name="BASE" localSheetId="0">#REF!</definedName>
    <definedName name="BASE">#REF!</definedName>
    <definedName name="BASEMA" localSheetId="10">[13]ROSTO!#REF!</definedName>
    <definedName name="BASEMA" localSheetId="9">[13]ROSTO!#REF!</definedName>
    <definedName name="BASEMA" localSheetId="0">[13]ROSTO!#REF!</definedName>
    <definedName name="BASEMA">[13]ROSTO!#REF!</definedName>
    <definedName name="BASETA" localSheetId="10">#REF!</definedName>
    <definedName name="BASETA" localSheetId="9">#REF!</definedName>
    <definedName name="BASETA" localSheetId="0">#REF!</definedName>
    <definedName name="BASETA">#REF!</definedName>
    <definedName name="bbbbbbb" localSheetId="10" hidden="1">{#N/A,#N/A,FALSE,"MO (2)"}</definedName>
    <definedName name="bbbbbbb" localSheetId="9" hidden="1">{#N/A,#N/A,FALSE,"MO (2)"}</definedName>
    <definedName name="bbbbbbb" localSheetId="1" hidden="1">{#N/A,#N/A,FALSE,"MO (2)"}</definedName>
    <definedName name="bbbbbbb" hidden="1">{#N/A,#N/A,FALSE,"MO (2)"}</definedName>
    <definedName name="BDI" localSheetId="10">#REF!</definedName>
    <definedName name="BDI" localSheetId="9">#REF!</definedName>
    <definedName name="BDI" localSheetId="0">#REF!</definedName>
    <definedName name="BDI" localSheetId="1">#REF!</definedName>
    <definedName name="BDI">#REF!</definedName>
    <definedName name="BONI" localSheetId="10">#REF!</definedName>
    <definedName name="BONI" localSheetId="9">#REF!</definedName>
    <definedName name="BONI" localSheetId="0">#REF!</definedName>
    <definedName name="BONI">#REF!</definedName>
    <definedName name="BOTA" localSheetId="0">#REF!</definedName>
    <definedName name="BOTA">#REF!</definedName>
    <definedName name="BR">[20]INVENTÁRIO!$B$14</definedName>
    <definedName name="BRITA">[4]DADOS!$C$12</definedName>
    <definedName name="BU" localSheetId="10">#REF!</definedName>
    <definedName name="BU" localSheetId="9">#REF!</definedName>
    <definedName name="BU" localSheetId="0">#REF!</definedName>
    <definedName name="BU">#REF!</definedName>
    <definedName name="BUEIRO" localSheetId="0">#REF!</definedName>
    <definedName name="BUEIRO">#REF!</definedName>
    <definedName name="BUEIROMA" localSheetId="10">[13]ROSTO!#REF!</definedName>
    <definedName name="BUEIROMA" localSheetId="9">[13]ROSTO!#REF!</definedName>
    <definedName name="BUEIROMA" localSheetId="0">[13]ROSTO!#REF!</definedName>
    <definedName name="BUEIROMA">[13]ROSTO!#REF!</definedName>
    <definedName name="BUEIROTA" localSheetId="10">#REF!</definedName>
    <definedName name="BUEIROTA" localSheetId="9">#REF!</definedName>
    <definedName name="BUEIROTA" localSheetId="0">#REF!</definedName>
    <definedName name="BUEIROTA">#REF!</definedName>
    <definedName name="BuiltIn_Print_Titles___0" localSheetId="0">#REF!</definedName>
    <definedName name="BuiltIn_Print_Titles___0">#REF!</definedName>
    <definedName name="BVBZ" localSheetId="10" hidden="1">{#N/A,#N/A,FALSE,"MO (2)"}</definedName>
    <definedName name="BVBZ" localSheetId="9" hidden="1">{#N/A,#N/A,FALSE,"MO (2)"}</definedName>
    <definedName name="BVBZ" localSheetId="1" hidden="1">{#N/A,#N/A,FALSE,"MO (2)"}</definedName>
    <definedName name="BVBZ" hidden="1">{#N/A,#N/A,FALSE,"MO (2)"}</definedName>
    <definedName name="Ç" localSheetId="10" hidden="1">{#N/A,#N/A,FALSE,"MO (2)"}</definedName>
    <definedName name="Ç" localSheetId="9" hidden="1">{#N/A,#N/A,FALSE,"MO (2)"}</definedName>
    <definedName name="Ç" localSheetId="1" hidden="1">{#N/A,#N/A,FALSE,"MO (2)"}</definedName>
    <definedName name="Ç" hidden="1">{#N/A,#N/A,FALSE,"MO (2)"}</definedName>
    <definedName name="C_" localSheetId="10">#REF!</definedName>
    <definedName name="C_" localSheetId="9">#REF!</definedName>
    <definedName name="C_" localSheetId="0">#REF!</definedName>
    <definedName name="C_">#REF!</definedName>
    <definedName name="cab_pmf" localSheetId="10">#REF!</definedName>
    <definedName name="cab_pmf" localSheetId="9">#REF!</definedName>
    <definedName name="cab_pmf" localSheetId="0">#REF!</definedName>
    <definedName name="cab_pmf">#REF!</definedName>
    <definedName name="CABE">[3]MARSHALL!$B$2:$K$5</definedName>
    <definedName name="cabeca" localSheetId="10">#REF!</definedName>
    <definedName name="cabeca" localSheetId="9">#REF!</definedName>
    <definedName name="cabeca" localSheetId="0">#REF!</definedName>
    <definedName name="cabeca">#REF!</definedName>
    <definedName name="cabeca1" localSheetId="10">#REF!</definedName>
    <definedName name="cabeca1" localSheetId="9">#REF!</definedName>
    <definedName name="cabeca1" localSheetId="0">#REF!</definedName>
    <definedName name="cabeca1">#REF!</definedName>
    <definedName name="cabeçalho" localSheetId="10">#REF!</definedName>
    <definedName name="cabeçalho" localSheetId="9">#REF!</definedName>
    <definedName name="cabeçalho" localSheetId="0">#REF!</definedName>
    <definedName name="cabeçalho">#REF!</definedName>
    <definedName name="cabeçalho1" localSheetId="0">#REF!</definedName>
    <definedName name="cabeçalho1">#REF!</definedName>
    <definedName name="CAIB">[4]DADOS!$C$19</definedName>
    <definedName name="caixapassagem">[17]Plan2!$A$25:$A$28</definedName>
    <definedName name="CAL">[4]DADOS!$C$24</definedName>
    <definedName name="cam" localSheetId="10">#REF!</definedName>
    <definedName name="cam" localSheetId="9">#REF!</definedName>
    <definedName name="cam" localSheetId="0">#REF!</definedName>
    <definedName name="cam">#REF!</definedName>
    <definedName name="CAP_20" localSheetId="10">#REF!</definedName>
    <definedName name="CAP_20" localSheetId="9">#REF!</definedName>
    <definedName name="CAP_20" localSheetId="0">#REF!</definedName>
    <definedName name="CAP_20">#REF!</definedName>
    <definedName name="CAPA" localSheetId="0">#REF!</definedName>
    <definedName name="CAPA">#REF!</definedName>
    <definedName name="CAPAMA" localSheetId="10">[13]ROSTO!#REF!</definedName>
    <definedName name="CAPAMA" localSheetId="9">[13]ROSTO!#REF!</definedName>
    <definedName name="CAPAMA" localSheetId="0">[13]ROSTO!#REF!</definedName>
    <definedName name="CAPAMA">[13]ROSTO!#REF!</definedName>
    <definedName name="CAPATA" localSheetId="10">#REF!</definedName>
    <definedName name="CAPATA" localSheetId="9">#REF!</definedName>
    <definedName name="CAPATA" localSheetId="0">#REF!</definedName>
    <definedName name="CAPATA">#REF!</definedName>
    <definedName name="CAPFRESA" localSheetId="0">#REF!</definedName>
    <definedName name="CAPFRESA">#REF!</definedName>
    <definedName name="CAPFRESAMA" localSheetId="10">[13]ROSTO!#REF!</definedName>
    <definedName name="CAPFRESAMA" localSheetId="9">[13]ROSTO!#REF!</definedName>
    <definedName name="CAPFRESAMA" localSheetId="0">[13]ROSTO!#REF!</definedName>
    <definedName name="CAPFRESAMA">[13]ROSTO!#REF!</definedName>
    <definedName name="CAPFRESATA" localSheetId="10">#REF!</definedName>
    <definedName name="CAPFRESATA" localSheetId="9">#REF!</definedName>
    <definedName name="CAPFRESATA" localSheetId="0">#REF!</definedName>
    <definedName name="CAPFRESATA">#REF!</definedName>
    <definedName name="CAPRS" localSheetId="0">#REF!</definedName>
    <definedName name="CAPRS">#REF!</definedName>
    <definedName name="CAPRSMA" localSheetId="10">[13]ROSTO!#REF!</definedName>
    <definedName name="CAPRSMA" localSheetId="9">[13]ROSTO!#REF!</definedName>
    <definedName name="CAPRSMA" localSheetId="0">[13]ROSTO!#REF!</definedName>
    <definedName name="CAPRSMA">[13]ROSTO!#REF!</definedName>
    <definedName name="CAPRSTA" localSheetId="10">#REF!</definedName>
    <definedName name="CAPRSTA" localSheetId="9">#REF!</definedName>
    <definedName name="CAPRSTA" localSheetId="0">#REF!</definedName>
    <definedName name="CAPRSTA">#REF!</definedName>
    <definedName name="cbuq" localSheetId="0">#REF!</definedName>
    <definedName name="cbuq">#REF!</definedName>
    <definedName name="CD" localSheetId="10">[21]PATO!#REF!</definedName>
    <definedName name="CD" localSheetId="9">[21]PATO!#REF!</definedName>
    <definedName name="CD" localSheetId="0">[21]PATO!#REF!</definedName>
    <definedName name="CD">[21]PATO!#REF!</definedName>
    <definedName name="cesar" localSheetId="10">#REF!</definedName>
    <definedName name="cesar" localSheetId="9">#REF!</definedName>
    <definedName name="cesar" localSheetId="0">#REF!</definedName>
    <definedName name="cesar" localSheetId="1">#REF!</definedName>
    <definedName name="cesar">#REF!</definedName>
    <definedName name="CFD" localSheetId="10">#REF!</definedName>
    <definedName name="CFD" localSheetId="9">#REF!</definedName>
    <definedName name="CFD" localSheetId="0">#REF!</definedName>
    <definedName name="CFD">#REF!</definedName>
    <definedName name="CFDMA" localSheetId="10">[13]ROSTO!#REF!</definedName>
    <definedName name="CFDMA" localSheetId="9">[13]ROSTO!#REF!</definedName>
    <definedName name="CFDMA" localSheetId="0">[13]ROSTO!#REF!</definedName>
    <definedName name="CFDMA">[13]ROSTO!#REF!</definedName>
    <definedName name="CFDTA" localSheetId="10">#REF!</definedName>
    <definedName name="CFDTA" localSheetId="9">#REF!</definedName>
    <definedName name="CFDTA" localSheetId="0">#REF!</definedName>
    <definedName name="CFDTA">#REF!</definedName>
    <definedName name="CIM">[4]DADOS!$C$14</definedName>
    <definedName name="çl" localSheetId="10" hidden="1">{#N/A,#N/A,FALSE,"MO (2)"}</definedName>
    <definedName name="çl" localSheetId="9" hidden="1">{#N/A,#N/A,FALSE,"MO (2)"}</definedName>
    <definedName name="çl" localSheetId="1" hidden="1">{#N/A,#N/A,FALSE,"MO (2)"}</definedName>
    <definedName name="çl" hidden="1">{#N/A,#N/A,FALSE,"MO (2)"}</definedName>
    <definedName name="CM_30" localSheetId="10">#REF!</definedName>
    <definedName name="CM_30" localSheetId="9">#REF!</definedName>
    <definedName name="CM_30" localSheetId="0">#REF!</definedName>
    <definedName name="CM_30">#REF!</definedName>
    <definedName name="CODIGO">[22]PT!$A$9:$A$54</definedName>
    <definedName name="COMPOS" localSheetId="0">#REF!</definedName>
    <definedName name="COMPOS" localSheetId="1">#REF!</definedName>
    <definedName name="COMPOS">#REF!</definedName>
    <definedName name="COMPOSICAO">[3]MARSHALL!$O$369:$AE$390</definedName>
    <definedName name="CONCRETO">'[16]QUADRO 08 - COMPOSIÇÕES'!$H$129</definedName>
    <definedName name="concretodosado">[17]Plan2!$A$42:$A$46</definedName>
    <definedName name="concretoobra">[17]Plan2!$A$37:$A$40</definedName>
    <definedName name="CPAV" localSheetId="10">#REF!</definedName>
    <definedName name="CPAV" localSheetId="9">#REF!</definedName>
    <definedName name="CPAV" localSheetId="0">#REF!</definedName>
    <definedName name="CPAV" localSheetId="1">#REF!</definedName>
    <definedName name="CPAV">#REF!</definedName>
    <definedName name="Cron" localSheetId="10" hidden="1">{#N/A,#N/A,FALSE,"MO (2)"}</definedName>
    <definedName name="Cron" localSheetId="9" hidden="1">{#N/A,#N/A,FALSE,"MO (2)"}</definedName>
    <definedName name="Cron" localSheetId="1" hidden="1">{#N/A,#N/A,FALSE,"MO (2)"}</definedName>
    <definedName name="Cron" hidden="1">{#N/A,#N/A,FALSE,"MO (2)"}</definedName>
    <definedName name="CRONO" localSheetId="10">#REF!</definedName>
    <definedName name="CRONO" localSheetId="9">#REF!</definedName>
    <definedName name="CRONO" localSheetId="0">#REF!</definedName>
    <definedName name="CRONO">#REF!</definedName>
    <definedName name="Cronogr." localSheetId="10">'[23]CR LOTE 02'!#REF!</definedName>
    <definedName name="Cronogr." localSheetId="9">'[23]CR LOTE 02'!#REF!</definedName>
    <definedName name="Cronogr." localSheetId="0">'[23]CR LOTE 02'!#REF!</definedName>
    <definedName name="Cronogr.">'[23]CR LOTE 02'!#REF!</definedName>
    <definedName name="Custo_parcial" localSheetId="10">#REF!</definedName>
    <definedName name="Custo_parcial" localSheetId="9">#REF!</definedName>
    <definedName name="Custo_parcial" localSheetId="0">#REF!</definedName>
    <definedName name="Custo_parcial">#REF!</definedName>
    <definedName name="d" localSheetId="0">#REF!</definedName>
    <definedName name="d">#REF!</definedName>
    <definedName name="DA" localSheetId="0">#REF!</definedName>
    <definedName name="DA">#REF!</definedName>
    <definedName name="dadinho" localSheetId="0">#REF!</definedName>
    <definedName name="dadinho">#REF!</definedName>
    <definedName name="DADOS" localSheetId="0">#REF!</definedName>
    <definedName name="DADOS">#REF!</definedName>
    <definedName name="data" localSheetId="10">#REF!</definedName>
    <definedName name="data" localSheetId="9">#REF!</definedName>
    <definedName name="data" localSheetId="0">#REF!</definedName>
    <definedName name="data">#REF!</definedName>
    <definedName name="data1" localSheetId="10">#REF!</definedName>
    <definedName name="data1" localSheetId="9">#REF!</definedName>
    <definedName name="data1" localSheetId="0">#REF!</definedName>
    <definedName name="data1">#REF!</definedName>
    <definedName name="DATA2" localSheetId="10">#REF!</definedName>
    <definedName name="DATA2" localSheetId="9">#REF!</definedName>
    <definedName name="DATA2" localSheetId="0">#REF!</definedName>
    <definedName name="DATA2">#REF!</definedName>
    <definedName name="DATA3" localSheetId="0">#REF!</definedName>
    <definedName name="DATA3">#REF!</definedName>
    <definedName name="ddere" localSheetId="10" hidden="1">{#N/A,#N/A,FALSE,"MO (2)"}</definedName>
    <definedName name="ddere" localSheetId="9" hidden="1">{#N/A,#N/A,FALSE,"MO (2)"}</definedName>
    <definedName name="ddere" localSheetId="1" hidden="1">{#N/A,#N/A,FALSE,"MO (2)"}</definedName>
    <definedName name="ddere" hidden="1">{#N/A,#N/A,FALSE,"MO (2)"}</definedName>
    <definedName name="dea" localSheetId="10">#REF!</definedName>
    <definedName name="dea" localSheetId="9">#REF!</definedName>
    <definedName name="dea" localSheetId="0">#REF!</definedName>
    <definedName name="dea">#REF!</definedName>
    <definedName name="DEQUIP" localSheetId="0">#REF!</definedName>
    <definedName name="DEQUIP">#REF!</definedName>
    <definedName name="DESM">[4]DADOS!$C$22</definedName>
    <definedName name="dfdfdfd" localSheetId="10" hidden="1">{#N/A,#N/A,FALSE,"MO (2)"}</definedName>
    <definedName name="dfdfdfd" localSheetId="9" hidden="1">{#N/A,#N/A,FALSE,"MO (2)"}</definedName>
    <definedName name="dfdfdfd" localSheetId="1" hidden="1">{#N/A,#N/A,FALSE,"MO (2)"}</definedName>
    <definedName name="dfdfdfd" hidden="1">{#N/A,#N/A,FALSE,"MO (2)"}</definedName>
    <definedName name="DIE">'[24]INSUMOS BÁSICOS'!$E$67</definedName>
    <definedName name="DIESEL" localSheetId="10">#REF!</definedName>
    <definedName name="DIESEL" localSheetId="9">#REF!</definedName>
    <definedName name="DIESEL" localSheetId="0">#REF!</definedName>
    <definedName name="DIESEL" localSheetId="1">#REF!</definedName>
    <definedName name="DIESEL">#REF!</definedName>
    <definedName name="diesel100">[5]INVENTÁRIO!$D$5</definedName>
    <definedName name="DIESEL2">[6]INVENTÁRIO!$D$5</definedName>
    <definedName name="DIST" localSheetId="10">#REF!</definedName>
    <definedName name="DIST" localSheetId="9">#REF!</definedName>
    <definedName name="DIST" localSheetId="0">#REF!</definedName>
    <definedName name="DIST">#REF!</definedName>
    <definedName name="DIST1" localSheetId="10">#REF!</definedName>
    <definedName name="DIST1" localSheetId="9">#REF!</definedName>
    <definedName name="DIST1" localSheetId="0">#REF!</definedName>
    <definedName name="DIST1">#REF!</definedName>
    <definedName name="DIST10" localSheetId="10">#REF!</definedName>
    <definedName name="DIST10" localSheetId="9">#REF!</definedName>
    <definedName name="DIST10" localSheetId="0">#REF!</definedName>
    <definedName name="DIST10">#REF!</definedName>
    <definedName name="DIST2" localSheetId="0">#REF!</definedName>
    <definedName name="DIST2">#REF!</definedName>
    <definedName name="DISTA" localSheetId="0">#REF!</definedName>
    <definedName name="DISTA">#REF!</definedName>
    <definedName name="DISTP" localSheetId="0">#REF!</definedName>
    <definedName name="DISTP">#REF!</definedName>
    <definedName name="DISTS" localSheetId="0">#REF!</definedName>
    <definedName name="DISTS">#REF!</definedName>
    <definedName name="DMT">[25]Tabela!$A$5:$F$21</definedName>
    <definedName name="DPESSO" localSheetId="10">#REF!</definedName>
    <definedName name="DPESSO" localSheetId="9">#REF!</definedName>
    <definedName name="DPESSO" localSheetId="0">#REF!</definedName>
    <definedName name="DPESSO">#REF!</definedName>
    <definedName name="DRENA" localSheetId="10">#REF!</definedName>
    <definedName name="DRENA" localSheetId="9">#REF!</definedName>
    <definedName name="DRENA" localSheetId="0">#REF!</definedName>
    <definedName name="DRENA">#REF!</definedName>
    <definedName name="Drena2" localSheetId="0">#REF!</definedName>
    <definedName name="Drena2">#REF!</definedName>
    <definedName name="DRF" localSheetId="0">#REF!</definedName>
    <definedName name="DRF">#REF!</definedName>
    <definedName name="e" localSheetId="0">#REF!</definedName>
    <definedName name="e">#REF!</definedName>
    <definedName name="E.001" localSheetId="0">#REF!</definedName>
    <definedName name="E.001">#REF!</definedName>
    <definedName name="E.001I" localSheetId="0">#REF!</definedName>
    <definedName name="E.001I">#REF!</definedName>
    <definedName name="E.002" localSheetId="0">#REF!</definedName>
    <definedName name="E.002">#REF!</definedName>
    <definedName name="E.002I" localSheetId="0">#REF!</definedName>
    <definedName name="E.002I">#REF!</definedName>
    <definedName name="E.003" localSheetId="0">#REF!</definedName>
    <definedName name="E.003">#REF!</definedName>
    <definedName name="E.003I" localSheetId="0">#REF!</definedName>
    <definedName name="E.003I">#REF!</definedName>
    <definedName name="E.005" localSheetId="0">#REF!</definedName>
    <definedName name="E.005">#REF!</definedName>
    <definedName name="E.005I" localSheetId="0">#REF!</definedName>
    <definedName name="E.005I">#REF!</definedName>
    <definedName name="E.006" localSheetId="0">#REF!</definedName>
    <definedName name="E.006">#REF!</definedName>
    <definedName name="E.006I" localSheetId="0">#REF!</definedName>
    <definedName name="E.006I">#REF!</definedName>
    <definedName name="E.007" localSheetId="0">#REF!</definedName>
    <definedName name="E.007">#REF!</definedName>
    <definedName name="E.007I" localSheetId="0">#REF!</definedName>
    <definedName name="E.007I">#REF!</definedName>
    <definedName name="E.009" localSheetId="0">#REF!</definedName>
    <definedName name="E.009">#REF!</definedName>
    <definedName name="E.009I" localSheetId="0">#REF!</definedName>
    <definedName name="E.009I">#REF!</definedName>
    <definedName name="E.010" localSheetId="0">#REF!</definedName>
    <definedName name="E.010">#REF!</definedName>
    <definedName name="E.010I" localSheetId="0">#REF!</definedName>
    <definedName name="E.010I">#REF!</definedName>
    <definedName name="E.011" localSheetId="0">#REF!</definedName>
    <definedName name="E.011">#REF!</definedName>
    <definedName name="E.011I" localSheetId="0">#REF!</definedName>
    <definedName name="E.011I">#REF!</definedName>
    <definedName name="E.013" localSheetId="0">#REF!</definedName>
    <definedName name="E.013">#REF!</definedName>
    <definedName name="E.013I" localSheetId="0">#REF!</definedName>
    <definedName name="E.013I">#REF!</definedName>
    <definedName name="E.014" localSheetId="0">#REF!</definedName>
    <definedName name="E.014">#REF!</definedName>
    <definedName name="E.014I" localSheetId="0">#REF!</definedName>
    <definedName name="E.014I">#REF!</definedName>
    <definedName name="E.015" localSheetId="0">#REF!</definedName>
    <definedName name="E.015">#REF!</definedName>
    <definedName name="E.015I" localSheetId="0">#REF!</definedName>
    <definedName name="E.015I">#REF!</definedName>
    <definedName name="E.016" localSheetId="0">#REF!</definedName>
    <definedName name="E.016">#REF!</definedName>
    <definedName name="E.016I" localSheetId="0">#REF!</definedName>
    <definedName name="E.016I">#REF!</definedName>
    <definedName name="E.055" localSheetId="0">#REF!</definedName>
    <definedName name="E.055">#REF!</definedName>
    <definedName name="E.055I" localSheetId="0">#REF!</definedName>
    <definedName name="E.055I">#REF!</definedName>
    <definedName name="E.056" localSheetId="0">#REF!</definedName>
    <definedName name="E.056">#REF!</definedName>
    <definedName name="E.056I" localSheetId="0">#REF!</definedName>
    <definedName name="E.056I">#REF!</definedName>
    <definedName name="E.062" localSheetId="0">#REF!</definedName>
    <definedName name="E.062">#REF!</definedName>
    <definedName name="E.062I" localSheetId="0">#REF!</definedName>
    <definedName name="E.062I">#REF!</definedName>
    <definedName name="E.063" localSheetId="0">#REF!</definedName>
    <definedName name="E.063">#REF!</definedName>
    <definedName name="E.063I" localSheetId="0">#REF!</definedName>
    <definedName name="E.063I">#REF!</definedName>
    <definedName name="E.065" localSheetId="0">#REF!</definedName>
    <definedName name="E.065">#REF!</definedName>
    <definedName name="E.065I" localSheetId="0">#REF!</definedName>
    <definedName name="E.065I">#REF!</definedName>
    <definedName name="E.066" localSheetId="0">#REF!</definedName>
    <definedName name="E.066">#REF!</definedName>
    <definedName name="E.066I" localSheetId="0">#REF!</definedName>
    <definedName name="E.066I">#REF!</definedName>
    <definedName name="E.101" localSheetId="0">#REF!</definedName>
    <definedName name="E.101">#REF!</definedName>
    <definedName name="E.101I" localSheetId="0">#REF!</definedName>
    <definedName name="E.101I">#REF!</definedName>
    <definedName name="E.102" localSheetId="0">#REF!</definedName>
    <definedName name="E.102">#REF!</definedName>
    <definedName name="E.102I" localSheetId="0">#REF!</definedName>
    <definedName name="E.102I">#REF!</definedName>
    <definedName name="E.103" localSheetId="0">#REF!</definedName>
    <definedName name="E.103">#REF!</definedName>
    <definedName name="E.103I" localSheetId="0">#REF!</definedName>
    <definedName name="E.103I">#REF!</definedName>
    <definedName name="E.104" localSheetId="0">#REF!</definedName>
    <definedName name="E.104">#REF!</definedName>
    <definedName name="E.104I" localSheetId="0">#REF!</definedName>
    <definedName name="E.104I">#REF!</definedName>
    <definedName name="E.105" localSheetId="0">#REF!</definedName>
    <definedName name="E.105">#REF!</definedName>
    <definedName name="E.105I" localSheetId="0">#REF!</definedName>
    <definedName name="E.105I">#REF!</definedName>
    <definedName name="E.106" localSheetId="0">#REF!</definedName>
    <definedName name="E.106">#REF!</definedName>
    <definedName name="E.106I" localSheetId="0">#REF!</definedName>
    <definedName name="E.106I">#REF!</definedName>
    <definedName name="E.107" localSheetId="0">#REF!</definedName>
    <definedName name="E.107">#REF!</definedName>
    <definedName name="E.107I" localSheetId="0">#REF!</definedName>
    <definedName name="E.107I">#REF!</definedName>
    <definedName name="E.108" localSheetId="0">#REF!</definedName>
    <definedName name="E.108">#REF!</definedName>
    <definedName name="E.108I" localSheetId="0">#REF!</definedName>
    <definedName name="E.108I">#REF!</definedName>
    <definedName name="E.109" localSheetId="0">#REF!</definedName>
    <definedName name="E.109">#REF!</definedName>
    <definedName name="E.109I" localSheetId="0">#REF!</definedName>
    <definedName name="E.109I">#REF!</definedName>
    <definedName name="E.110" localSheetId="0">#REF!</definedName>
    <definedName name="E.110">#REF!</definedName>
    <definedName name="E.110I" localSheetId="0">#REF!</definedName>
    <definedName name="E.110I">#REF!</definedName>
    <definedName name="E.111" localSheetId="0">#REF!</definedName>
    <definedName name="E.111">#REF!</definedName>
    <definedName name="E.111I" localSheetId="0">#REF!</definedName>
    <definedName name="E.111I">#REF!</definedName>
    <definedName name="E.112" localSheetId="0">#REF!</definedName>
    <definedName name="E.112">#REF!</definedName>
    <definedName name="E.112I" localSheetId="0">#REF!</definedName>
    <definedName name="E.112I">#REF!</definedName>
    <definedName name="E.113" localSheetId="0">#REF!</definedName>
    <definedName name="E.113">#REF!</definedName>
    <definedName name="E.113I" localSheetId="0">#REF!</definedName>
    <definedName name="E.113I">#REF!</definedName>
    <definedName name="E.114" localSheetId="0">#REF!</definedName>
    <definedName name="E.114">#REF!</definedName>
    <definedName name="E.114I" localSheetId="0">#REF!</definedName>
    <definedName name="E.114I">#REF!</definedName>
    <definedName name="E.115" localSheetId="0">#REF!</definedName>
    <definedName name="E.115">#REF!</definedName>
    <definedName name="E.115I" localSheetId="0">#REF!</definedName>
    <definedName name="E.115I">#REF!</definedName>
    <definedName name="E.116" localSheetId="0">#REF!</definedName>
    <definedName name="E.116">#REF!</definedName>
    <definedName name="E.116I" localSheetId="0">#REF!</definedName>
    <definedName name="E.116I">#REF!</definedName>
    <definedName name="E.117" localSheetId="0">#REF!</definedName>
    <definedName name="E.117">#REF!</definedName>
    <definedName name="E.117I" localSheetId="0">#REF!</definedName>
    <definedName name="E.117I">#REF!</definedName>
    <definedName name="E.118" localSheetId="0">#REF!</definedName>
    <definedName name="E.118">#REF!</definedName>
    <definedName name="E.118I" localSheetId="0">#REF!</definedName>
    <definedName name="E.118I">#REF!</definedName>
    <definedName name="E.119" localSheetId="0">#REF!</definedName>
    <definedName name="E.119">#REF!</definedName>
    <definedName name="E.119I" localSheetId="0">#REF!</definedName>
    <definedName name="E.119I">#REF!</definedName>
    <definedName name="E.121" localSheetId="0">#REF!</definedName>
    <definedName name="E.121">#REF!</definedName>
    <definedName name="E.121I" localSheetId="0">#REF!</definedName>
    <definedName name="E.121I">#REF!</definedName>
    <definedName name="E.122" localSheetId="0">#REF!</definedName>
    <definedName name="E.122">#REF!</definedName>
    <definedName name="E.122I" localSheetId="0">#REF!</definedName>
    <definedName name="E.122I">#REF!</definedName>
    <definedName name="E.123" localSheetId="0">#REF!</definedName>
    <definedName name="E.123">#REF!</definedName>
    <definedName name="E.123I" localSheetId="0">#REF!</definedName>
    <definedName name="E.123I">#REF!</definedName>
    <definedName name="E.124" localSheetId="0">#REF!</definedName>
    <definedName name="E.124">#REF!</definedName>
    <definedName name="E.124I" localSheetId="0">#REF!</definedName>
    <definedName name="E.124I">#REF!</definedName>
    <definedName name="E.126" localSheetId="0">#REF!</definedName>
    <definedName name="E.126">#REF!</definedName>
    <definedName name="E.126I" localSheetId="0">#REF!</definedName>
    <definedName name="E.126I">#REF!</definedName>
    <definedName name="E.127" localSheetId="0">#REF!</definedName>
    <definedName name="E.127">#REF!</definedName>
    <definedName name="E.127I" localSheetId="0">#REF!</definedName>
    <definedName name="E.127I">#REF!</definedName>
    <definedName name="E.128" localSheetId="0">#REF!</definedName>
    <definedName name="E.128">#REF!</definedName>
    <definedName name="E.128I" localSheetId="0">#REF!</definedName>
    <definedName name="E.128I">#REF!</definedName>
    <definedName name="E.129" localSheetId="0">#REF!</definedName>
    <definedName name="E.129">#REF!</definedName>
    <definedName name="E.129I" localSheetId="0">#REF!</definedName>
    <definedName name="E.129I">#REF!</definedName>
    <definedName name="E.138" localSheetId="0">#REF!</definedName>
    <definedName name="E.138">#REF!</definedName>
    <definedName name="E.138I" localSheetId="0">#REF!</definedName>
    <definedName name="E.138I">#REF!</definedName>
    <definedName name="E.139" localSheetId="0">#REF!</definedName>
    <definedName name="E.139">#REF!</definedName>
    <definedName name="E.139I" localSheetId="0">#REF!</definedName>
    <definedName name="E.139I">#REF!</definedName>
    <definedName name="E.142" localSheetId="0">#REF!</definedName>
    <definedName name="E.142">#REF!</definedName>
    <definedName name="E.142I" localSheetId="0">#REF!</definedName>
    <definedName name="E.142I">#REF!</definedName>
    <definedName name="E.147" localSheetId="0">#REF!</definedName>
    <definedName name="E.147">#REF!</definedName>
    <definedName name="E.147I" localSheetId="0">#REF!</definedName>
    <definedName name="E.147I">#REF!</definedName>
    <definedName name="E.149" localSheetId="0">#REF!</definedName>
    <definedName name="E.149">#REF!</definedName>
    <definedName name="E.149I" localSheetId="0">#REF!</definedName>
    <definedName name="E.149I">#REF!</definedName>
    <definedName name="E.151" localSheetId="0">#REF!</definedName>
    <definedName name="E.151">#REF!</definedName>
    <definedName name="E.151I" localSheetId="0">#REF!</definedName>
    <definedName name="E.151I">#REF!</definedName>
    <definedName name="E.156" localSheetId="0">#REF!</definedName>
    <definedName name="E.156">#REF!</definedName>
    <definedName name="E.156I" localSheetId="0">#REF!</definedName>
    <definedName name="E.156I">#REF!</definedName>
    <definedName name="E.160" localSheetId="0">#REF!</definedName>
    <definedName name="E.160">#REF!</definedName>
    <definedName name="E.160I" localSheetId="0">#REF!</definedName>
    <definedName name="E.160I">#REF!</definedName>
    <definedName name="E.161" localSheetId="0">#REF!</definedName>
    <definedName name="E.161">#REF!</definedName>
    <definedName name="E.161I" localSheetId="0">#REF!</definedName>
    <definedName name="E.161I">#REF!</definedName>
    <definedName name="E.201" localSheetId="0">#REF!</definedName>
    <definedName name="E.201">#REF!</definedName>
    <definedName name="E.201I" localSheetId="0">#REF!</definedName>
    <definedName name="E.201I">#REF!</definedName>
    <definedName name="E.202" localSheetId="0">#REF!</definedName>
    <definedName name="E.202">#REF!</definedName>
    <definedName name="E.202I" localSheetId="0">#REF!</definedName>
    <definedName name="E.202I">#REF!</definedName>
    <definedName name="E.203" localSheetId="0">#REF!</definedName>
    <definedName name="E.203">#REF!</definedName>
    <definedName name="E.203I" localSheetId="0">#REF!</definedName>
    <definedName name="E.203I">#REF!</definedName>
    <definedName name="E.204" localSheetId="0">#REF!</definedName>
    <definedName name="E.204">#REF!</definedName>
    <definedName name="E.204I" localSheetId="0">#REF!</definedName>
    <definedName name="E.204I">#REF!</definedName>
    <definedName name="E.205" localSheetId="0">#REF!</definedName>
    <definedName name="E.205">#REF!</definedName>
    <definedName name="E.205I" localSheetId="0">#REF!</definedName>
    <definedName name="E.205I">#REF!</definedName>
    <definedName name="E.206" localSheetId="0">#REF!</definedName>
    <definedName name="E.206">#REF!</definedName>
    <definedName name="E.206I" localSheetId="0">#REF!</definedName>
    <definedName name="E.206I">#REF!</definedName>
    <definedName name="E.207" localSheetId="0">#REF!</definedName>
    <definedName name="E.207">#REF!</definedName>
    <definedName name="E.207I" localSheetId="0">#REF!</definedName>
    <definedName name="E.207I">#REF!</definedName>
    <definedName name="E.208" localSheetId="0">#REF!</definedName>
    <definedName name="E.208">#REF!</definedName>
    <definedName name="E.208I" localSheetId="0">#REF!</definedName>
    <definedName name="E.208I">#REF!</definedName>
    <definedName name="E.209" localSheetId="0">#REF!</definedName>
    <definedName name="E.209">#REF!</definedName>
    <definedName name="E.209I" localSheetId="0">#REF!</definedName>
    <definedName name="E.209I">#REF!</definedName>
    <definedName name="E.210" localSheetId="0">#REF!</definedName>
    <definedName name="E.210">#REF!</definedName>
    <definedName name="E.210I" localSheetId="0">#REF!</definedName>
    <definedName name="E.210I">#REF!</definedName>
    <definedName name="E.211" localSheetId="0">#REF!</definedName>
    <definedName name="E.211">#REF!</definedName>
    <definedName name="E.211I" localSheetId="0">#REF!</definedName>
    <definedName name="E.211I">#REF!</definedName>
    <definedName name="E.223" localSheetId="0">#REF!</definedName>
    <definedName name="E.223">#REF!</definedName>
    <definedName name="E.223I" localSheetId="0">#REF!</definedName>
    <definedName name="E.223I">#REF!</definedName>
    <definedName name="E.225" localSheetId="0">#REF!</definedName>
    <definedName name="E.225">#REF!</definedName>
    <definedName name="E.225I" localSheetId="0">#REF!</definedName>
    <definedName name="E.225I">#REF!</definedName>
    <definedName name="E.226" localSheetId="0">#REF!</definedName>
    <definedName name="E.226">#REF!</definedName>
    <definedName name="E.226I" localSheetId="0">#REF!</definedName>
    <definedName name="E.226I">#REF!</definedName>
    <definedName name="E.301" localSheetId="0">#REF!</definedName>
    <definedName name="E.301">#REF!</definedName>
    <definedName name="E.301I" localSheetId="0">#REF!</definedName>
    <definedName name="E.301I">#REF!</definedName>
    <definedName name="E.302" localSheetId="0">#REF!</definedName>
    <definedName name="E.302">#REF!</definedName>
    <definedName name="E.302I" localSheetId="0">#REF!</definedName>
    <definedName name="E.302I">#REF!</definedName>
    <definedName name="E.303" localSheetId="0">#REF!</definedName>
    <definedName name="E.303">#REF!</definedName>
    <definedName name="E.303I" localSheetId="0">#REF!</definedName>
    <definedName name="E.303I">#REF!</definedName>
    <definedName name="E.304" localSheetId="0">#REF!</definedName>
    <definedName name="E.304">#REF!</definedName>
    <definedName name="E.304I" localSheetId="0">#REF!</definedName>
    <definedName name="E.304I">#REF!</definedName>
    <definedName name="E.305" localSheetId="0">#REF!</definedName>
    <definedName name="E.305">#REF!</definedName>
    <definedName name="E.305I" localSheetId="0">#REF!</definedName>
    <definedName name="E.305I">#REF!</definedName>
    <definedName name="E.306" localSheetId="0">#REF!</definedName>
    <definedName name="E.306">#REF!</definedName>
    <definedName name="E.306I" localSheetId="0">#REF!</definedName>
    <definedName name="E.306I">#REF!</definedName>
    <definedName name="E.307" localSheetId="0">#REF!</definedName>
    <definedName name="E.307">#REF!</definedName>
    <definedName name="E.307I" localSheetId="0">#REF!</definedName>
    <definedName name="E.307I">#REF!</definedName>
    <definedName name="E.308" localSheetId="0">#REF!</definedName>
    <definedName name="E.308">#REF!</definedName>
    <definedName name="E.308I" localSheetId="0">#REF!</definedName>
    <definedName name="E.308I">#REF!</definedName>
    <definedName name="E.309" localSheetId="0">#REF!</definedName>
    <definedName name="E.309">#REF!</definedName>
    <definedName name="E.309I" localSheetId="0">#REF!</definedName>
    <definedName name="E.309I">#REF!</definedName>
    <definedName name="E.310" localSheetId="0">#REF!</definedName>
    <definedName name="E.310">#REF!</definedName>
    <definedName name="E.310I" localSheetId="0">#REF!</definedName>
    <definedName name="E.310I">#REF!</definedName>
    <definedName name="E.311" localSheetId="0">#REF!</definedName>
    <definedName name="E.311">#REF!</definedName>
    <definedName name="E.311I" localSheetId="0">#REF!</definedName>
    <definedName name="E.311I">#REF!</definedName>
    <definedName name="E.312" localSheetId="0">#REF!</definedName>
    <definedName name="E.312">#REF!</definedName>
    <definedName name="E.312I" localSheetId="0">#REF!</definedName>
    <definedName name="E.312I">#REF!</definedName>
    <definedName name="E.313" localSheetId="0">#REF!</definedName>
    <definedName name="E.313">#REF!</definedName>
    <definedName name="E.313I" localSheetId="0">#REF!</definedName>
    <definedName name="E.313I">#REF!</definedName>
    <definedName name="E.314" localSheetId="0">#REF!</definedName>
    <definedName name="E.314">#REF!</definedName>
    <definedName name="E.314I" localSheetId="0">#REF!</definedName>
    <definedName name="E.314I">#REF!</definedName>
    <definedName name="E.316" localSheetId="0">#REF!</definedName>
    <definedName name="E.316">#REF!</definedName>
    <definedName name="E.316I" localSheetId="0">#REF!</definedName>
    <definedName name="E.316I">#REF!</definedName>
    <definedName name="E.317" localSheetId="0">#REF!</definedName>
    <definedName name="E.317">#REF!</definedName>
    <definedName name="E.317I" localSheetId="0">#REF!</definedName>
    <definedName name="E.317I">#REF!</definedName>
    <definedName name="E.318" localSheetId="0">#REF!</definedName>
    <definedName name="E.318">#REF!</definedName>
    <definedName name="E.318I" localSheetId="0">#REF!</definedName>
    <definedName name="E.318I">#REF!</definedName>
    <definedName name="E.323" localSheetId="0">#REF!</definedName>
    <definedName name="E.323">#REF!</definedName>
    <definedName name="E.323I" localSheetId="0">#REF!</definedName>
    <definedName name="E.323I">#REF!</definedName>
    <definedName name="E.330" localSheetId="0">#REF!</definedName>
    <definedName name="E.330">#REF!</definedName>
    <definedName name="E.330I" localSheetId="0">#REF!</definedName>
    <definedName name="E.330I">#REF!</definedName>
    <definedName name="E.331" localSheetId="0">#REF!</definedName>
    <definedName name="E.331">#REF!</definedName>
    <definedName name="E.331I" localSheetId="0">#REF!</definedName>
    <definedName name="E.331I">#REF!</definedName>
    <definedName name="E.332" localSheetId="0">#REF!</definedName>
    <definedName name="E.332">#REF!</definedName>
    <definedName name="E.332I" localSheetId="0">#REF!</definedName>
    <definedName name="E.332I">#REF!</definedName>
    <definedName name="E.333" localSheetId="0">#REF!</definedName>
    <definedName name="E.333">#REF!</definedName>
    <definedName name="E.333I" localSheetId="0">#REF!</definedName>
    <definedName name="E.333I">#REF!</definedName>
    <definedName name="E.334" localSheetId="0">#REF!</definedName>
    <definedName name="E.334">#REF!</definedName>
    <definedName name="E.334I" localSheetId="0">#REF!</definedName>
    <definedName name="E.334I">#REF!</definedName>
    <definedName name="E.335" localSheetId="0">#REF!</definedName>
    <definedName name="E.335">#REF!</definedName>
    <definedName name="E.335I" localSheetId="0">#REF!</definedName>
    <definedName name="E.335I">#REF!</definedName>
    <definedName name="E.336" localSheetId="0">#REF!</definedName>
    <definedName name="E.336">#REF!</definedName>
    <definedName name="E.336I" localSheetId="0">#REF!</definedName>
    <definedName name="E.336I">#REF!</definedName>
    <definedName name="E.337" localSheetId="0">#REF!</definedName>
    <definedName name="E.337">#REF!</definedName>
    <definedName name="E.337I" localSheetId="0">#REF!</definedName>
    <definedName name="E.337I">#REF!</definedName>
    <definedName name="E.338" localSheetId="0">#REF!</definedName>
    <definedName name="E.338">#REF!</definedName>
    <definedName name="E.338I" localSheetId="0">#REF!</definedName>
    <definedName name="E.338I">#REF!</definedName>
    <definedName name="E.339" localSheetId="0">#REF!</definedName>
    <definedName name="E.339">#REF!</definedName>
    <definedName name="E.339I" localSheetId="0">#REF!</definedName>
    <definedName name="E.339I">#REF!</definedName>
    <definedName name="E.340" localSheetId="0">#REF!</definedName>
    <definedName name="E.340">#REF!</definedName>
    <definedName name="E.340I" localSheetId="0">#REF!</definedName>
    <definedName name="E.340I">#REF!</definedName>
    <definedName name="E.343" localSheetId="0">#REF!</definedName>
    <definedName name="E.343">#REF!</definedName>
    <definedName name="E.343I" localSheetId="0">#REF!</definedName>
    <definedName name="E.343I">#REF!</definedName>
    <definedName name="E.400" localSheetId="0">#REF!</definedName>
    <definedName name="E.400">#REF!</definedName>
    <definedName name="E.400I" localSheetId="0">#REF!</definedName>
    <definedName name="E.400I">#REF!</definedName>
    <definedName name="E.402" localSheetId="0">#REF!</definedName>
    <definedName name="E.402">#REF!</definedName>
    <definedName name="E.402I" localSheetId="0">#REF!</definedName>
    <definedName name="E.402I">#REF!</definedName>
    <definedName name="E.403" localSheetId="0">#REF!</definedName>
    <definedName name="E.403">#REF!</definedName>
    <definedName name="E.403I" localSheetId="0">#REF!</definedName>
    <definedName name="E.403I">#REF!</definedName>
    <definedName name="E.404" localSheetId="0">#REF!</definedName>
    <definedName name="E.404">#REF!</definedName>
    <definedName name="E.404I" localSheetId="0">#REF!</definedName>
    <definedName name="E.404I">#REF!</definedName>
    <definedName name="E.405" localSheetId="0">#REF!</definedName>
    <definedName name="E.405">#REF!</definedName>
    <definedName name="E.405I" localSheetId="0">#REF!</definedName>
    <definedName name="E.405I">#REF!</definedName>
    <definedName name="E.406" localSheetId="0">#REF!</definedName>
    <definedName name="E.406">#REF!</definedName>
    <definedName name="E.406I" localSheetId="0">#REF!</definedName>
    <definedName name="E.406I">#REF!</definedName>
    <definedName name="E.407" localSheetId="0">#REF!</definedName>
    <definedName name="E.407">#REF!</definedName>
    <definedName name="E.407I" localSheetId="0">#REF!</definedName>
    <definedName name="E.407I">#REF!</definedName>
    <definedName name="E.408" localSheetId="0">#REF!</definedName>
    <definedName name="E.408">#REF!</definedName>
    <definedName name="E.408I" localSheetId="0">#REF!</definedName>
    <definedName name="E.408I">#REF!</definedName>
    <definedName name="E.409" localSheetId="0">#REF!</definedName>
    <definedName name="E.409">#REF!</definedName>
    <definedName name="E.409I" localSheetId="0">#REF!</definedName>
    <definedName name="E.409I">#REF!</definedName>
    <definedName name="E.410" localSheetId="0">#REF!</definedName>
    <definedName name="E.410">#REF!</definedName>
    <definedName name="E.410I" localSheetId="0">#REF!</definedName>
    <definedName name="E.410I">#REF!</definedName>
    <definedName name="E.411" localSheetId="0">#REF!</definedName>
    <definedName name="E.411">#REF!</definedName>
    <definedName name="E.411I" localSheetId="0">#REF!</definedName>
    <definedName name="E.411I">#REF!</definedName>
    <definedName name="E.412" localSheetId="0">#REF!</definedName>
    <definedName name="E.412">#REF!</definedName>
    <definedName name="E.412I" localSheetId="0">#REF!</definedName>
    <definedName name="E.412I">#REF!</definedName>
    <definedName name="E.416" localSheetId="0">#REF!</definedName>
    <definedName name="E.416">#REF!</definedName>
    <definedName name="E.416I" localSheetId="0">#REF!</definedName>
    <definedName name="E.416I">#REF!</definedName>
    <definedName name="E.421" localSheetId="0">#REF!</definedName>
    <definedName name="E.421">#REF!</definedName>
    <definedName name="E.421I" localSheetId="0">#REF!</definedName>
    <definedName name="E.421I">#REF!</definedName>
    <definedName name="E.422" localSheetId="0">#REF!</definedName>
    <definedName name="E.422">#REF!</definedName>
    <definedName name="E.422I" localSheetId="0">#REF!</definedName>
    <definedName name="E.422I">#REF!</definedName>
    <definedName name="E.427" localSheetId="0">#REF!</definedName>
    <definedName name="E.427">#REF!</definedName>
    <definedName name="E.427I" localSheetId="0">#REF!</definedName>
    <definedName name="E.427I">#REF!</definedName>
    <definedName name="E.432" localSheetId="0">#REF!</definedName>
    <definedName name="E.432">#REF!</definedName>
    <definedName name="E.432I" localSheetId="0">#REF!</definedName>
    <definedName name="E.432I">#REF!</definedName>
    <definedName name="E.433" localSheetId="0">#REF!</definedName>
    <definedName name="E.433">#REF!</definedName>
    <definedName name="E.433I" localSheetId="0">#REF!</definedName>
    <definedName name="E.433I">#REF!</definedName>
    <definedName name="E.434" localSheetId="0">#REF!</definedName>
    <definedName name="E.434">#REF!</definedName>
    <definedName name="E.434I" localSheetId="0">#REF!</definedName>
    <definedName name="E.434I">#REF!</definedName>
    <definedName name="E.501" localSheetId="0">#REF!</definedName>
    <definedName name="E.501">#REF!</definedName>
    <definedName name="E.501I" localSheetId="0">#REF!</definedName>
    <definedName name="E.501I">#REF!</definedName>
    <definedName name="E.502" localSheetId="0">#REF!</definedName>
    <definedName name="E.502">#REF!</definedName>
    <definedName name="E.502I" localSheetId="0">#REF!</definedName>
    <definedName name="E.502I">#REF!</definedName>
    <definedName name="E.503" localSheetId="0">#REF!</definedName>
    <definedName name="E.503">#REF!</definedName>
    <definedName name="E.503I" localSheetId="0">#REF!</definedName>
    <definedName name="E.503I">#REF!</definedName>
    <definedName name="E.504" localSheetId="0">#REF!</definedName>
    <definedName name="E.504">#REF!</definedName>
    <definedName name="E.504I" localSheetId="0">#REF!</definedName>
    <definedName name="E.504I">#REF!</definedName>
    <definedName name="E.505" localSheetId="0">#REF!</definedName>
    <definedName name="E.505">#REF!</definedName>
    <definedName name="E.505I" localSheetId="0">#REF!</definedName>
    <definedName name="E.505I">#REF!</definedName>
    <definedName name="E.507" localSheetId="0">#REF!</definedName>
    <definedName name="E.507">#REF!</definedName>
    <definedName name="E.507I" localSheetId="0">#REF!</definedName>
    <definedName name="E.507I">#REF!</definedName>
    <definedName name="E.508" localSheetId="0">#REF!</definedName>
    <definedName name="E.508">#REF!</definedName>
    <definedName name="E.508I" localSheetId="0">#REF!</definedName>
    <definedName name="E.508I">#REF!</definedName>
    <definedName name="E.509" localSheetId="0">#REF!</definedName>
    <definedName name="E.509">#REF!</definedName>
    <definedName name="E.509I" localSheetId="0">#REF!</definedName>
    <definedName name="E.509I">#REF!</definedName>
    <definedName name="E.601" localSheetId="0">#REF!</definedName>
    <definedName name="E.601">#REF!</definedName>
    <definedName name="E.601I" localSheetId="0">#REF!</definedName>
    <definedName name="E.601I">#REF!</definedName>
    <definedName name="E.602" localSheetId="0">#REF!</definedName>
    <definedName name="E.602">#REF!</definedName>
    <definedName name="E.602I" localSheetId="0">#REF!</definedName>
    <definedName name="E.602I">#REF!</definedName>
    <definedName name="E.603" localSheetId="0">#REF!</definedName>
    <definedName name="E.603">#REF!</definedName>
    <definedName name="E.603I" localSheetId="0">#REF!</definedName>
    <definedName name="E.603I">#REF!</definedName>
    <definedName name="E.901" localSheetId="0">#REF!</definedName>
    <definedName name="E.901">#REF!</definedName>
    <definedName name="E.901I" localSheetId="0">#REF!</definedName>
    <definedName name="E.901I">#REF!</definedName>
    <definedName name="E.902" localSheetId="0">#REF!</definedName>
    <definedName name="E.902">#REF!</definedName>
    <definedName name="E.902I" localSheetId="0">#REF!</definedName>
    <definedName name="E.902I">#REF!</definedName>
    <definedName name="E.903" localSheetId="0">#REF!</definedName>
    <definedName name="E.903">#REF!</definedName>
    <definedName name="E.903I" localSheetId="0">#REF!</definedName>
    <definedName name="E.903I">#REF!</definedName>
    <definedName name="E.904" localSheetId="0">#REF!</definedName>
    <definedName name="E.904">#REF!</definedName>
    <definedName name="E.904I" localSheetId="0">#REF!</definedName>
    <definedName name="E.904I">#REF!</definedName>
    <definedName name="E.905" localSheetId="0">#REF!</definedName>
    <definedName name="E.905">#REF!</definedName>
    <definedName name="E.905I" localSheetId="0">#REF!</definedName>
    <definedName name="E.905I">#REF!</definedName>
    <definedName name="E.906" localSheetId="0">#REF!</definedName>
    <definedName name="E.906">#REF!</definedName>
    <definedName name="E.906I" localSheetId="0">#REF!</definedName>
    <definedName name="E.906I">#REF!</definedName>
    <definedName name="E.907" localSheetId="0">#REF!</definedName>
    <definedName name="E.907">#REF!</definedName>
    <definedName name="E.907I" localSheetId="0">#REF!</definedName>
    <definedName name="E.907I">#REF!</definedName>
    <definedName name="E.908" localSheetId="0">#REF!</definedName>
    <definedName name="E.908">#REF!</definedName>
    <definedName name="E.908I" localSheetId="0">#REF!</definedName>
    <definedName name="E.908I">#REF!</definedName>
    <definedName name="E.909" localSheetId="0">#REF!</definedName>
    <definedName name="E.909">#REF!</definedName>
    <definedName name="E.909I" localSheetId="0">#REF!</definedName>
    <definedName name="E.909I">#REF!</definedName>
    <definedName name="E.910" localSheetId="0">#REF!</definedName>
    <definedName name="E.910">#REF!</definedName>
    <definedName name="E.910I" localSheetId="0">#REF!</definedName>
    <definedName name="E.910I">#REF!</definedName>
    <definedName name="E.911" localSheetId="0">#REF!</definedName>
    <definedName name="E.911">#REF!</definedName>
    <definedName name="E.911I" localSheetId="0">#REF!</definedName>
    <definedName name="E.911I">#REF!</definedName>
    <definedName name="E.912" localSheetId="0">#REF!</definedName>
    <definedName name="E.912">#REF!</definedName>
    <definedName name="E.912I" localSheetId="0">#REF!</definedName>
    <definedName name="E.912I">#REF!</definedName>
    <definedName name="E.914" localSheetId="0">#REF!</definedName>
    <definedName name="E.914">#REF!</definedName>
    <definedName name="E.914I" localSheetId="0">#REF!</definedName>
    <definedName name="E.914I">#REF!</definedName>
    <definedName name="E.915" localSheetId="0">#REF!</definedName>
    <definedName name="E.915">#REF!</definedName>
    <definedName name="E.915I" localSheetId="0">#REF!</definedName>
    <definedName name="E.915I">#REF!</definedName>
    <definedName name="E.916" localSheetId="0">#REF!</definedName>
    <definedName name="E.916">#REF!</definedName>
    <definedName name="E.916I" localSheetId="0">#REF!</definedName>
    <definedName name="E.916I">#REF!</definedName>
    <definedName name="E.917" localSheetId="0">#REF!</definedName>
    <definedName name="E.917">#REF!</definedName>
    <definedName name="E.917I" localSheetId="0">#REF!</definedName>
    <definedName name="E.917I">#REF!</definedName>
    <definedName name="E.918" localSheetId="0">#REF!</definedName>
    <definedName name="E.918">#REF!</definedName>
    <definedName name="E.918I" localSheetId="0">#REF!</definedName>
    <definedName name="E.918I">#REF!</definedName>
    <definedName name="E.919" localSheetId="0">#REF!</definedName>
    <definedName name="E.919">#REF!</definedName>
    <definedName name="E.919I" localSheetId="0">#REF!</definedName>
    <definedName name="E.919I">#REF!</definedName>
    <definedName name="E.920" localSheetId="0">#REF!</definedName>
    <definedName name="E.920">#REF!</definedName>
    <definedName name="E.920I" localSheetId="0">#REF!</definedName>
    <definedName name="E.920I">#REF!</definedName>
    <definedName name="E.921" localSheetId="0">#REF!</definedName>
    <definedName name="E.921">#REF!</definedName>
    <definedName name="E.921I" localSheetId="0">#REF!</definedName>
    <definedName name="E.921I">#REF!</definedName>
    <definedName name="E.922" localSheetId="0">#REF!</definedName>
    <definedName name="E.922">#REF!</definedName>
    <definedName name="E.922I" localSheetId="0">#REF!</definedName>
    <definedName name="E.922I">#REF!</definedName>
    <definedName name="E.923" localSheetId="0">#REF!</definedName>
    <definedName name="E.923">#REF!</definedName>
    <definedName name="E.923I" localSheetId="0">#REF!</definedName>
    <definedName name="E.923I">#REF!</definedName>
    <definedName name="E.924" localSheetId="0">#REF!</definedName>
    <definedName name="E.924">#REF!</definedName>
    <definedName name="E.924I" localSheetId="0">#REF!</definedName>
    <definedName name="E.924I">#REF!</definedName>
    <definedName name="E.925" localSheetId="0">#REF!</definedName>
    <definedName name="E.925">#REF!</definedName>
    <definedName name="E.925I" localSheetId="0">#REF!</definedName>
    <definedName name="E.925I">#REF!</definedName>
    <definedName name="edit" localSheetId="0">#REF!</definedName>
    <definedName name="edit">#REF!</definedName>
    <definedName name="edita" localSheetId="0">#REF!</definedName>
    <definedName name="edita">#REF!</definedName>
    <definedName name="EDITA1" localSheetId="0">#REF!</definedName>
    <definedName name="EDITA1">#REF!</definedName>
    <definedName name="EDITA2" localSheetId="0">#REF!</definedName>
    <definedName name="EDITA2">#REF!</definedName>
    <definedName name="EDITAL" localSheetId="0">#REF!</definedName>
    <definedName name="EDITAL">#REF!</definedName>
    <definedName name="EDITAL2" localSheetId="0">#REF!</definedName>
    <definedName name="EDITAL2">#REF!</definedName>
    <definedName name="EDITALA" localSheetId="0">#REF!</definedName>
    <definedName name="EDITALA">#REF!</definedName>
    <definedName name="eeeee" localSheetId="10" hidden="1">{#N/A,#N/A,FALSE,"MO (2)"}</definedName>
    <definedName name="eeeee" localSheetId="9" hidden="1">{#N/A,#N/A,FALSE,"MO (2)"}</definedName>
    <definedName name="eeeee" localSheetId="1" hidden="1">{#N/A,#N/A,FALSE,"MO (2)"}</definedName>
    <definedName name="eeeee" hidden="1">{#N/A,#N/A,FALSE,"MO (2)"}</definedName>
    <definedName name="emassamento">[17]Plan2!$A$92:$A$94</definedName>
    <definedName name="EMUL_ASF" localSheetId="10">#REF!</definedName>
    <definedName name="EMUL_ASF" localSheetId="9">#REF!</definedName>
    <definedName name="EMUL_ASF" localSheetId="0">#REF!</definedName>
    <definedName name="EMUL_ASF">#REF!</definedName>
    <definedName name="EMUL_ASF_MA" localSheetId="10">[13]ROSTO!#REF!</definedName>
    <definedName name="EMUL_ASF_MA" localSheetId="9">[13]ROSTO!#REF!</definedName>
    <definedName name="EMUL_ASF_MA" localSheetId="0">[13]ROSTO!#REF!</definedName>
    <definedName name="EMUL_ASF_MA">[13]ROSTO!#REF!</definedName>
    <definedName name="EMUL_ASF_TA" localSheetId="10">#REF!</definedName>
    <definedName name="EMUL_ASF_TA" localSheetId="9">#REF!</definedName>
    <definedName name="EMUL_ASF_TA" localSheetId="0">#REF!</definedName>
    <definedName name="EMUL_ASF_TA">#REF!</definedName>
    <definedName name="EMULPOLIM" localSheetId="10">#REF!</definedName>
    <definedName name="EMULPOLIM" localSheetId="9">#REF!</definedName>
    <definedName name="EMULPOLIM" localSheetId="0">#REF!</definedName>
    <definedName name="EMULPOLIM">#REF!</definedName>
    <definedName name="ENCP" localSheetId="0">#REF!</definedName>
    <definedName name="ENCP">#REF!</definedName>
    <definedName name="ENCPA" localSheetId="0">#REF!</definedName>
    <definedName name="ENCPA">#REF!</definedName>
    <definedName name="ENCT" localSheetId="0">#REF!</definedName>
    <definedName name="ENCT">#REF!</definedName>
    <definedName name="ENCTA" localSheetId="0">#REF!</definedName>
    <definedName name="ENCTA">#REF!</definedName>
    <definedName name="eng">'[8]Mat Asf'!$C$36</definedName>
    <definedName name="eng." localSheetId="10" hidden="1">{#N/A,#N/A,FALSE,"MO (2)"}</definedName>
    <definedName name="eng." localSheetId="9" hidden="1">{#N/A,#N/A,FALSE,"MO (2)"}</definedName>
    <definedName name="eng." localSheetId="1" hidden="1">{#N/A,#N/A,FALSE,"MO (2)"}</definedName>
    <definedName name="eng." hidden="1">{#N/A,#N/A,FALSE,"MO (2)"}</definedName>
    <definedName name="ENGENHARIA" localSheetId="10" hidden="1">{#N/A,#N/A,FALSE,"MO (2)"}</definedName>
    <definedName name="ENGENHARIA" localSheetId="9" hidden="1">{#N/A,#N/A,FALSE,"MO (2)"}</definedName>
    <definedName name="ENGENHARIA" localSheetId="1" hidden="1">{#N/A,#N/A,FALSE,"MO (2)"}</definedName>
    <definedName name="ENGENHARIA" hidden="1">{#N/A,#N/A,FALSE,"MO (2)"}</definedName>
    <definedName name="EQP" localSheetId="0">[12]COMPOS1!#REF!</definedName>
    <definedName name="EQP">[12]COMPOS1!#REF!</definedName>
    <definedName name="equip" localSheetId="10">#REF!</definedName>
    <definedName name="equip" localSheetId="9">#REF!</definedName>
    <definedName name="equip" localSheetId="0">#REF!</definedName>
    <definedName name="equip">#REF!</definedName>
    <definedName name="ereerer" localSheetId="10" hidden="1">{#N/A,#N/A,FALSE,"MO (2)"}</definedName>
    <definedName name="ereerer" localSheetId="9" hidden="1">{#N/A,#N/A,FALSE,"MO (2)"}</definedName>
    <definedName name="ereerer" localSheetId="1" hidden="1">{#N/A,#N/A,FALSE,"MO (2)"}</definedName>
    <definedName name="ereerer" hidden="1">{#N/A,#N/A,FALSE,"MO (2)"}</definedName>
    <definedName name="ESC" localSheetId="10">#REF!</definedName>
    <definedName name="ESC" localSheetId="9">#REF!</definedName>
    <definedName name="ESC" localSheetId="0">#REF!</definedName>
    <definedName name="ESC">#REF!</definedName>
    <definedName name="escavação">[17]Plan2!$A$5:$A$6</definedName>
    <definedName name="escavacaoestaca">[17]Plan2!$A$52:$A$54</definedName>
    <definedName name="escavaçãotubulão">[17]Plan2!$A$33:$A$35</definedName>
    <definedName name="EU" localSheetId="10" hidden="1">{#N/A,#N/A,FALSE,"MO (2)"}</definedName>
    <definedName name="EU" localSheetId="9" hidden="1">{#N/A,#N/A,FALSE,"MO (2)"}</definedName>
    <definedName name="EU" localSheetId="1" hidden="1">{#N/A,#N/A,FALSE,"MO (2)"}</definedName>
    <definedName name="EU" hidden="1">{#N/A,#N/A,FALSE,"MO (2)"}</definedName>
    <definedName name="ex" localSheetId="10">#REF!</definedName>
    <definedName name="ex" localSheetId="9">#REF!</definedName>
    <definedName name="ex" localSheetId="0">#REF!</definedName>
    <definedName name="ex">#REF!</definedName>
    <definedName name="Excel_BuiltIn_Print_Area_1" localSheetId="10">#REF!</definedName>
    <definedName name="Excel_BuiltIn_Print_Area_1" localSheetId="9">#REF!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17_1" localSheetId="0">#REF!</definedName>
    <definedName name="Excel_BuiltIn_Print_Area_17_1">#REF!</definedName>
    <definedName name="Excel_BuiltIn_Print_Area_2_1" localSheetId="0">#REF!</definedName>
    <definedName name="Excel_BuiltIn_Print_Area_2_1">#REF!</definedName>
    <definedName name="Excel_BuiltIn_Print_Area_3" localSheetId="0">#REF!</definedName>
    <definedName name="Excel_BuiltIn_Print_Area_3">#REF!</definedName>
    <definedName name="Excel_BuiltIn_Print_Area_3_1_4" localSheetId="0">#REF!</definedName>
    <definedName name="Excel_BuiltIn_Print_Area_3_1_4">#REF!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7" localSheetId="0">#REF!</definedName>
    <definedName name="Excel_BuiltIn_Print_Area_7">#REF!</definedName>
    <definedName name="Excel_BuiltIn_Print_Area_7_1" localSheetId="0">#REF!</definedName>
    <definedName name="Excel_BuiltIn_Print_Area_7_1">#REF!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1" localSheetId="0">#REF!</definedName>
    <definedName name="Excel_BuiltIn_Print_Titles_11">#REF!</definedName>
    <definedName name="Excel_BuiltIn_Print_Titles_2_1" localSheetId="0">#REF!</definedName>
    <definedName name="Excel_BuiltIn_Print_Titles_2_1">#REF!</definedName>
    <definedName name="Excel_BuiltIn_Print_Titles_3_1" localSheetId="0">#REF!</definedName>
    <definedName name="Excel_BuiltIn_Print_Titles_3_1">#REF!</definedName>
    <definedName name="Excel_BuiltIn_Print_Titles_5" localSheetId="0">#REF!</definedName>
    <definedName name="Excel_BuiltIn_Print_Titles_5">#REF!</definedName>
    <definedName name="Excel_BuiltIn_Print_Titles_7_1" localSheetId="0">#REF!</definedName>
    <definedName name="Excel_BuiltIn_Print_Titles_7_1">#REF!</definedName>
    <definedName name="Excel_BuiltIn_Print_Titles_8" localSheetId="0">#REF!</definedName>
    <definedName name="Excel_BuiltIn_Print_Titles_8">#REF!</definedName>
    <definedName name="EXER" localSheetId="0">#REF!</definedName>
    <definedName name="EXER">#REF!</definedName>
    <definedName name="EXT" localSheetId="10">#REF!</definedName>
    <definedName name="EXT" localSheetId="9">#REF!</definedName>
    <definedName name="EXT" localSheetId="0">#REF!</definedName>
    <definedName name="EXT" localSheetId="1">#REF!</definedName>
    <definedName name="EXT">#REF!</definedName>
    <definedName name="EXTA" localSheetId="10">#REF!</definedName>
    <definedName name="EXTA" localSheetId="9">#REF!</definedName>
    <definedName name="EXTA" localSheetId="0">#REF!</definedName>
    <definedName name="EXTA">#REF!</definedName>
    <definedName name="exte" localSheetId="0">#REF!</definedName>
    <definedName name="exte">#REF!</definedName>
    <definedName name="Extensão" localSheetId="0">#REF!</definedName>
    <definedName name="Extensão">#REF!</definedName>
    <definedName name="EXTENSÃO1" localSheetId="0">#REF!</definedName>
    <definedName name="EXTENSÃO1">#REF!</definedName>
    <definedName name="f" localSheetId="0">#REF!</definedName>
    <definedName name="f">#REF!</definedName>
    <definedName name="F.801" localSheetId="10">[14]Mat.!#REF!</definedName>
    <definedName name="F.801" localSheetId="9">[14]Mat.!#REF!</definedName>
    <definedName name="F.801" localSheetId="0">[14]Mat.!#REF!</definedName>
    <definedName name="F.801">[14]Mat.!#REF!</definedName>
    <definedName name="F.802" localSheetId="10">[14]Mat.!#REF!</definedName>
    <definedName name="F.802" localSheetId="9">[14]Mat.!#REF!</definedName>
    <definedName name="F.802" localSheetId="0">[14]Mat.!#REF!</definedName>
    <definedName name="F.802">[14]Mat.!#REF!</definedName>
    <definedName name="F.803" localSheetId="0">[14]Mat.!#REF!</definedName>
    <definedName name="F.803">[14]Mat.!#REF!</definedName>
    <definedName name="F.804" localSheetId="0">[14]Mat.!#REF!</definedName>
    <definedName name="F.804">[14]Mat.!#REF!</definedName>
    <definedName name="F.805" localSheetId="0">[14]Mat.!#REF!</definedName>
    <definedName name="F.805">[14]Mat.!#REF!</definedName>
    <definedName name="F.807" localSheetId="0">[14]Mat.!#REF!</definedName>
    <definedName name="F.807">[14]Mat.!#REF!</definedName>
    <definedName name="F.808" localSheetId="0">[14]Mat.!#REF!</definedName>
    <definedName name="F.808">[14]Mat.!#REF!</definedName>
    <definedName name="F.809" localSheetId="0">[14]Mat.!#REF!</definedName>
    <definedName name="F.809">[14]Mat.!#REF!</definedName>
    <definedName name="F.810" localSheetId="0">[14]Mat.!#REF!</definedName>
    <definedName name="F.810">[14]Mat.!#REF!</definedName>
    <definedName name="F.811" localSheetId="0">[14]Mat.!#REF!</definedName>
    <definedName name="F.811">[14]Mat.!#REF!</definedName>
    <definedName name="F.812" localSheetId="0">[14]Mat.!#REF!</definedName>
    <definedName name="F.812">[14]Mat.!#REF!</definedName>
    <definedName name="F.813" localSheetId="0">[14]Mat.!#REF!</definedName>
    <definedName name="F.813">[14]Mat.!#REF!</definedName>
    <definedName name="F.814" localSheetId="0">[14]Mat.!#REF!</definedName>
    <definedName name="F.814">[14]Mat.!#REF!</definedName>
    <definedName name="F.943" localSheetId="0">[14]Mat.!#REF!</definedName>
    <definedName name="F.943">[14]Mat.!#REF!</definedName>
    <definedName name="fda" localSheetId="0">[26]PROJETO!#REF!</definedName>
    <definedName name="fda">[26]PROJETO!#REF!</definedName>
    <definedName name="fe" localSheetId="10" hidden="1">{#N/A,#N/A,FALSE,"MO (2)"}</definedName>
    <definedName name="fe" localSheetId="9" hidden="1">{#N/A,#N/A,FALSE,"MO (2)"}</definedName>
    <definedName name="fe" localSheetId="1" hidden="1">{#N/A,#N/A,FALSE,"MO (2)"}</definedName>
    <definedName name="fe" hidden="1">{#N/A,#N/A,FALSE,"MO (2)"}</definedName>
    <definedName name="FIRMA" localSheetId="10">#REF!</definedName>
    <definedName name="FIRMA" localSheetId="9">#REF!</definedName>
    <definedName name="FIRMA" localSheetId="0">#REF!</definedName>
    <definedName name="FIRMA" localSheetId="1">#REF!</definedName>
    <definedName name="FIRMA">#REF!</definedName>
    <definedName name="FIRMA1" localSheetId="10">#REF!</definedName>
    <definedName name="FIRMA1" localSheetId="9">#REF!</definedName>
    <definedName name="FIRMA1" localSheetId="0">#REF!</definedName>
    <definedName name="FIRMA1">#REF!</definedName>
    <definedName name="FIRMA2" localSheetId="10">#REF!</definedName>
    <definedName name="FIRMA2" localSheetId="9">#REF!</definedName>
    <definedName name="FIRMA2" localSheetId="0">#REF!</definedName>
    <definedName name="FIRMA2">#REF!</definedName>
    <definedName name="FIRMA3" localSheetId="0">#REF!</definedName>
    <definedName name="FIRMA3">#REF!</definedName>
    <definedName name="formacompensada">[17]Plan2!$A$56:$A$61</definedName>
    <definedName name="formamadeira">[17]Plan2!$A$63:$A$65</definedName>
    <definedName name="FRESA" localSheetId="0">#REF!</definedName>
    <definedName name="FRESA">#REF!</definedName>
    <definedName name="FRESAMA" localSheetId="10">[13]ROSTO!#REF!</definedName>
    <definedName name="FRESAMA" localSheetId="9">[13]ROSTO!#REF!</definedName>
    <definedName name="FRESAMA" localSheetId="0">[13]ROSTO!#REF!</definedName>
    <definedName name="FRESAMA">[13]ROSTO!#REF!</definedName>
    <definedName name="FRESATA" localSheetId="10">#REF!</definedName>
    <definedName name="FRESATA" localSheetId="9">#REF!</definedName>
    <definedName name="FRESATA" localSheetId="0">#REF!</definedName>
    <definedName name="FRESATA">#REF!</definedName>
    <definedName name="FS" localSheetId="0">#REF!</definedName>
    <definedName name="FS">#REF!</definedName>
    <definedName name="GAS">'[24]INSUMOS BÁSICOS'!$E$66</definedName>
    <definedName name="GASOL">[20]INVENTÁRIO!$D$6</definedName>
    <definedName name="gasol100">[5]INVENTÁRIO!$D$6</definedName>
    <definedName name="GASOL2">[6]INVENTÁRIO!$D$6</definedName>
    <definedName name="GASOLINA" localSheetId="10">#REF!</definedName>
    <definedName name="GASOLINA" localSheetId="9">#REF!</definedName>
    <definedName name="GASOLINA" localSheetId="0">#REF!</definedName>
    <definedName name="GASOLINA">#REF!</definedName>
    <definedName name="GAST">[4]DADOS!$C$21</definedName>
    <definedName name="GD" localSheetId="10">'[24]QUADRO 04 - PLANILHAS PREÇOS'!#REF!</definedName>
    <definedName name="GD" localSheetId="9">'[24]QUADRO 04 - PLANILHAS PREÇOS'!#REF!</definedName>
    <definedName name="GD" localSheetId="0">'[24]QUADRO 04 - PLANILHAS PREÇOS'!#REF!</definedName>
    <definedName name="GD">'[24]QUADRO 04 - PLANILHAS PREÇOS'!#REF!</definedName>
    <definedName name="gfgfgfg" localSheetId="10" hidden="1">{#N/A,#N/A,FALSE,"MO (2)"}</definedName>
    <definedName name="gfgfgfg" localSheetId="9" hidden="1">{#N/A,#N/A,FALSE,"MO (2)"}</definedName>
    <definedName name="gfgfgfg" localSheetId="1" hidden="1">{#N/A,#N/A,FALSE,"MO (2)"}</definedName>
    <definedName name="gfgfgfg" hidden="1">{#N/A,#N/A,FALSE,"MO (2)"}</definedName>
    <definedName name="ghghgh" localSheetId="10" hidden="1">{#N/A,#N/A,FALSE,"MO (2)"}</definedName>
    <definedName name="ghghgh" localSheetId="9" hidden="1">{#N/A,#N/A,FALSE,"MO (2)"}</definedName>
    <definedName name="ghghgh" localSheetId="1" hidden="1">{#N/A,#N/A,FALSE,"MO (2)"}</definedName>
    <definedName name="ghghgh" hidden="1">{#N/A,#N/A,FALSE,"MO (2)"}</definedName>
    <definedName name="GHJ" localSheetId="10" hidden="1">{#N/A,#N/A,FALSE,"MO (2)"}</definedName>
    <definedName name="GHJ" localSheetId="9" hidden="1">{#N/A,#N/A,FALSE,"MO (2)"}</definedName>
    <definedName name="GHJ" localSheetId="1" hidden="1">{#N/A,#N/A,FALSE,"MO (2)"}</definedName>
    <definedName name="GHJ" hidden="1">{#N/A,#N/A,FALSE,"MO (2)"}</definedName>
    <definedName name="GRAMA" localSheetId="0">'[24]QUADRO 04 - PLANILHAS PREÇOS'!#REF!</definedName>
    <definedName name="GRAMA">'[24]QUADRO 04 - PLANILHAS PREÇOS'!#REF!</definedName>
    <definedName name="_xlnm.Recorder" localSheetId="10">#REF!</definedName>
    <definedName name="_xlnm.Recorder" localSheetId="9">#REF!</definedName>
    <definedName name="_xlnm.Recorder" localSheetId="0">#REF!</definedName>
    <definedName name="_xlnm.Recorder" localSheetId="1">#REF!</definedName>
    <definedName name="_xlnm.Recorder">#REF!</definedName>
    <definedName name="Guias" localSheetId="10">#REF!</definedName>
    <definedName name="Guias" localSheetId="9">#REF!</definedName>
    <definedName name="Guias" localSheetId="0">#REF!</definedName>
    <definedName name="Guias">#REF!</definedName>
    <definedName name="h" localSheetId="0">#REF!</definedName>
    <definedName name="h">#REF!</definedName>
    <definedName name="hhhhh" localSheetId="10" hidden="1">{#N/A,#N/A,FALSE,"MO (2)"}</definedName>
    <definedName name="hhhhh" localSheetId="9" hidden="1">{#N/A,#N/A,FALSE,"MO (2)"}</definedName>
    <definedName name="hhhhh" localSheetId="1" hidden="1">{#N/A,#N/A,FALSE,"MO (2)"}</definedName>
    <definedName name="hhhhh" hidden="1">{#N/A,#N/A,FALSE,"MO (2)"}</definedName>
    <definedName name="hjhjhjhju" localSheetId="10" hidden="1">{#N/A,#N/A,FALSE,"MO (2)"}</definedName>
    <definedName name="hjhjhjhju" localSheetId="9" hidden="1">{#N/A,#N/A,FALSE,"MO (2)"}</definedName>
    <definedName name="hjhjhjhju" localSheetId="1" hidden="1">{#N/A,#N/A,FALSE,"MO (2)"}</definedName>
    <definedName name="hjhjhjhju" hidden="1">{#N/A,#N/A,FALSE,"MO (2)"}</definedName>
    <definedName name="i" localSheetId="10" hidden="1">{#N/A,#N/A,FALSE,"MO (2)"}</definedName>
    <definedName name="i" localSheetId="9" hidden="1">{#N/A,#N/A,FALSE,"MO (2)"}</definedName>
    <definedName name="i" localSheetId="1" hidden="1">{#N/A,#N/A,FALSE,"MO (2)"}</definedName>
    <definedName name="i" hidden="1">{#N/A,#N/A,FALSE,"MO (2)"}</definedName>
    <definedName name="IMP" localSheetId="10">#REF!</definedName>
    <definedName name="IMP" localSheetId="9">#REF!</definedName>
    <definedName name="IMP" localSheetId="0">#REF!</definedName>
    <definedName name="IMP">#REF!</definedName>
    <definedName name="IMPMA" localSheetId="10">[13]ROSTO!#REF!</definedName>
    <definedName name="IMPMA" localSheetId="9">[13]ROSTO!#REF!</definedName>
    <definedName name="IMPMA" localSheetId="0">[13]ROSTO!#REF!</definedName>
    <definedName name="IMPMA">[13]ROSTO!#REF!</definedName>
    <definedName name="IMPTA" localSheetId="10">#REF!</definedName>
    <definedName name="IMPTA" localSheetId="9">#REF!</definedName>
    <definedName name="IMPTA" localSheetId="0">#REF!</definedName>
    <definedName name="IMPTA">#REF!</definedName>
    <definedName name="INDI22" localSheetId="10">#REF!</definedName>
    <definedName name="INDI22" localSheetId="9">#REF!</definedName>
    <definedName name="INDI22" localSheetId="0">#REF!</definedName>
    <definedName name="INDI22">#REF!</definedName>
    <definedName name="INDICEI1" localSheetId="0">#REF!</definedName>
    <definedName name="INDICEI1">#REF!</definedName>
    <definedName name="inic" localSheetId="0">#REF!</definedName>
    <definedName name="inic">#REF!</definedName>
    <definedName name="INS_TVE_CBUQ" localSheetId="0">#REF!</definedName>
    <definedName name="INS_TVE_CBUQ">#REF!</definedName>
    <definedName name="INS_TVE_LAMA" localSheetId="0">#REF!</definedName>
    <definedName name="INS_TVE_LAMA">#REF!</definedName>
    <definedName name="INS_TVE_MICRO" localSheetId="0">#REF!</definedName>
    <definedName name="INS_TVE_MICRO">#REF!</definedName>
    <definedName name="INS_TVMP_CBUQ" localSheetId="0">#REF!</definedName>
    <definedName name="INS_TVMP_CBUQ">#REF!</definedName>
    <definedName name="INS_TVMP_LAMA" localSheetId="0">#REF!</definedName>
    <definedName name="INS_TVMP_LAMA">#REF!</definedName>
    <definedName name="INS_TVMP_MICRO" localSheetId="0">#REF!</definedName>
    <definedName name="INS_TVMP_MICRO">#REF!</definedName>
    <definedName name="INS_TVMR_CBUQ" localSheetId="0">#REF!</definedName>
    <definedName name="INS_TVMR_CBUQ">#REF!</definedName>
    <definedName name="INS_TVMR_LAMA" localSheetId="0">#REF!</definedName>
    <definedName name="INS_TVMR_LAMA">#REF!</definedName>
    <definedName name="INS_TVMR_MICRO" localSheetId="0">#REF!</definedName>
    <definedName name="INS_TVMR_MICRO">#REF!</definedName>
    <definedName name="INS_TVP_CBUQ" localSheetId="0">#REF!</definedName>
    <definedName name="INS_TVP_CBUQ">#REF!</definedName>
    <definedName name="INS_TVP_LAMA" localSheetId="0">#REF!</definedName>
    <definedName name="INS_TVP_LAMA">#REF!</definedName>
    <definedName name="INS_TVP_MICRO" localSheetId="0">#REF!</definedName>
    <definedName name="INS_TVP_MICRO">#REF!</definedName>
    <definedName name="INS_TVR_CBUQ" localSheetId="0">#REF!</definedName>
    <definedName name="INS_TVR_CBUQ">#REF!</definedName>
    <definedName name="INS_TVR_LAMA" localSheetId="0">#REF!</definedName>
    <definedName name="INS_TVR_LAMA">#REF!</definedName>
    <definedName name="INS_TVR_MICRO" localSheetId="0">#REF!</definedName>
    <definedName name="INS_TVR_MICRO">#REF!</definedName>
    <definedName name="intervencoes" localSheetId="0">[27]!PassaExtenso</definedName>
    <definedName name="intervencoes">[27]!PassaExtenso</definedName>
    <definedName name="j" localSheetId="10" hidden="1">{#N/A,#N/A,FALSE,"MO (2)"}</definedName>
    <definedName name="j" localSheetId="9" hidden="1">{#N/A,#N/A,FALSE,"MO (2)"}</definedName>
    <definedName name="j" localSheetId="1" hidden="1">{#N/A,#N/A,FALSE,"MO (2)"}</definedName>
    <definedName name="j" hidden="1">{#N/A,#N/A,FALSE,"MO (2)"}</definedName>
    <definedName name="JAZ" localSheetId="10">#REF!</definedName>
    <definedName name="JAZ" localSheetId="9">#REF!</definedName>
    <definedName name="JAZ" localSheetId="0">#REF!</definedName>
    <definedName name="JAZ">#REF!</definedName>
    <definedName name="JAZIDAS">'[16]QUADRO 08 - COMPOSIÇÕES'!$H$786</definedName>
    <definedName name="jhjhjhjju" localSheetId="10" hidden="1">{#N/A,#N/A,FALSE,"MO (2)"}</definedName>
    <definedName name="jhjhjhjju" localSheetId="9" hidden="1">{#N/A,#N/A,FALSE,"MO (2)"}</definedName>
    <definedName name="jhjhjhjju" localSheetId="1" hidden="1">{#N/A,#N/A,FALSE,"MO (2)"}</definedName>
    <definedName name="jhjhjhjju" hidden="1">{#N/A,#N/A,FALSE,"MO (2)"}</definedName>
    <definedName name="jjjjj" localSheetId="10" hidden="1">{#N/A,#N/A,FALSE,"MO (2)"}</definedName>
    <definedName name="jjjjj" localSheetId="9" hidden="1">{#N/A,#N/A,FALSE,"MO (2)"}</definedName>
    <definedName name="jjjjj" localSheetId="1" hidden="1">{#N/A,#N/A,FALSE,"MO (2)"}</definedName>
    <definedName name="jjjjj" hidden="1">{#N/A,#N/A,FALSE,"MO (2)"}</definedName>
    <definedName name="JJJJJL" localSheetId="10" hidden="1">{#N/A,#N/A,FALSE,"MO (2)"}</definedName>
    <definedName name="JJJJJL" localSheetId="9" hidden="1">{#N/A,#N/A,FALSE,"MO (2)"}</definedName>
    <definedName name="JJJJJL" localSheetId="1" hidden="1">{#N/A,#N/A,FALSE,"MO (2)"}</definedName>
    <definedName name="JJJJJL" hidden="1">{#N/A,#N/A,FALSE,"MO (2)"}</definedName>
    <definedName name="jo" localSheetId="10" hidden="1">{#N/A,#N/A,FALSE,"MO (2)"}</definedName>
    <definedName name="jo" localSheetId="9" hidden="1">{#N/A,#N/A,FALSE,"MO (2)"}</definedName>
    <definedName name="jo" localSheetId="1" hidden="1">{#N/A,#N/A,FALSE,"MO (2)"}</definedName>
    <definedName name="jo" hidden="1">{#N/A,#N/A,FALSE,"MO (2)"}</definedName>
    <definedName name="k" localSheetId="10">#REF!</definedName>
    <definedName name="k" localSheetId="9">#REF!</definedName>
    <definedName name="k" localSheetId="0">#REF!</definedName>
    <definedName name="k">#REF!</definedName>
    <definedName name="kkkkkk" localSheetId="10" hidden="1">{#N/A,#N/A,FALSE,"MO (2)"}</definedName>
    <definedName name="kkkkkk" localSheetId="9" hidden="1">{#N/A,#N/A,FALSE,"MO (2)"}</definedName>
    <definedName name="kkkkkk" localSheetId="1" hidden="1">{#N/A,#N/A,FALSE,"MO (2)"}</definedName>
    <definedName name="kkkkkk" hidden="1">{#N/A,#N/A,FALSE,"MO (2)"}</definedName>
    <definedName name="klklklkl" localSheetId="10" hidden="1">{#N/A,#N/A,FALSE,"MO (2)"}</definedName>
    <definedName name="klklklkl" localSheetId="9" hidden="1">{#N/A,#N/A,FALSE,"MO (2)"}</definedName>
    <definedName name="klklklkl" localSheetId="1" hidden="1">{#N/A,#N/A,FALSE,"MO (2)"}</definedName>
    <definedName name="klklklkl" hidden="1">{#N/A,#N/A,FALSE,"MO (2)"}</definedName>
    <definedName name="KM.406.407" localSheetId="10">#REF!</definedName>
    <definedName name="KM.406.407" localSheetId="9">#REF!</definedName>
    <definedName name="KM.406.407" localSheetId="0">#REF!</definedName>
    <definedName name="KM.406.407">#REF!</definedName>
    <definedName name="koae" localSheetId="10">#REF!</definedName>
    <definedName name="koae" localSheetId="9">#REF!</definedName>
    <definedName name="koae" localSheetId="0">#REF!</definedName>
    <definedName name="koae">#REF!</definedName>
    <definedName name="kpavi" localSheetId="0">#REF!</definedName>
    <definedName name="kpavi">#REF!</definedName>
    <definedName name="ksinal" localSheetId="10">'[28]Indice de Reajuste'!#REF!</definedName>
    <definedName name="ksinal" localSheetId="9">'[28]Indice de Reajuste'!#REF!</definedName>
    <definedName name="ksinal" localSheetId="0">'[28]Indice de Reajuste'!#REF!</definedName>
    <definedName name="ksinal">'[28]Indice de Reajuste'!#REF!</definedName>
    <definedName name="kterra" localSheetId="10">#REF!</definedName>
    <definedName name="kterra" localSheetId="9">#REF!</definedName>
    <definedName name="kterra" localSheetId="0">#REF!</definedName>
    <definedName name="kterra" localSheetId="1">#REF!</definedName>
    <definedName name="kterra">#REF!</definedName>
    <definedName name="LAMA" localSheetId="10">#REF!</definedName>
    <definedName name="LAMA" localSheetId="9">#REF!</definedName>
    <definedName name="LAMA" localSheetId="0">#REF!</definedName>
    <definedName name="LAMA">#REF!</definedName>
    <definedName name="LAMAMA" localSheetId="10">[13]ROSTO!#REF!</definedName>
    <definedName name="LAMAMA" localSheetId="9">[13]ROSTO!#REF!</definedName>
    <definedName name="LAMAMA" localSheetId="0">[13]ROSTO!#REF!</definedName>
    <definedName name="LAMAMA">[13]ROSTO!#REF!</definedName>
    <definedName name="LAMATA" localSheetId="10">#REF!</definedName>
    <definedName name="LAMATA" localSheetId="9">#REF!</definedName>
    <definedName name="LAMATA" localSheetId="0">#REF!</definedName>
    <definedName name="LAMATA">#REF!</definedName>
    <definedName name="lavatorio">[17]Plan2!$A$70:$A$71</definedName>
    <definedName name="LDI" localSheetId="0">#REF!</definedName>
    <definedName name="LDI">#REF!</definedName>
    <definedName name="ligação" localSheetId="0">[29]!PassaExtenso</definedName>
    <definedName name="ligação">[29]!PassaExtenso</definedName>
    <definedName name="loc" localSheetId="10">#REF!</definedName>
    <definedName name="loc" localSheetId="9">#REF!</definedName>
    <definedName name="loc" localSheetId="0">#REF!</definedName>
    <definedName name="loc" localSheetId="1">#REF!</definedName>
    <definedName name="loc">#REF!</definedName>
    <definedName name="local" localSheetId="10">#REF!</definedName>
    <definedName name="local" localSheetId="9">#REF!</definedName>
    <definedName name="local" localSheetId="0">#REF!</definedName>
    <definedName name="local">#REF!</definedName>
    <definedName name="LOCAL1">'[16]DADOS DE ENTRADA CONCORRÊNCIA'!$B$25</definedName>
    <definedName name="LOCALIDADE">'[16]DADOS DE ENTRADA CONCORRÊNCIA'!$B$8</definedName>
    <definedName name="LOTA" localSheetId="10">#REF!</definedName>
    <definedName name="LOTA" localSheetId="9">#REF!</definedName>
    <definedName name="LOTA" localSheetId="0">#REF!</definedName>
    <definedName name="LOTA" localSheetId="1">#REF!</definedName>
    <definedName name="LOTA">#REF!</definedName>
    <definedName name="LOTE" localSheetId="10">#REF!</definedName>
    <definedName name="LOTE" localSheetId="9">#REF!</definedName>
    <definedName name="LOTE" localSheetId="0">#REF!</definedName>
    <definedName name="LOTE">#REF!</definedName>
    <definedName name="LOTE1" localSheetId="10">#REF!</definedName>
    <definedName name="LOTE1" localSheetId="9">#REF!</definedName>
    <definedName name="LOTE1" localSheetId="0">#REF!</definedName>
    <definedName name="LOTE1">#REF!</definedName>
    <definedName name="LS" localSheetId="0">#REF!</definedName>
    <definedName name="LS">#REF!</definedName>
    <definedName name="lu" localSheetId="10" hidden="1">{#N/A,#N/A,FALSE,"MO (2)"}</definedName>
    <definedName name="lu" localSheetId="9" hidden="1">{#N/A,#N/A,FALSE,"MO (2)"}</definedName>
    <definedName name="lu" localSheetId="1" hidden="1">{#N/A,#N/A,FALSE,"MO (2)"}</definedName>
    <definedName name="lu" hidden="1">{#N/A,#N/A,FALSE,"MO (2)"}</definedName>
    <definedName name="m" localSheetId="10">#REF!</definedName>
    <definedName name="m" localSheetId="9">#REF!</definedName>
    <definedName name="m" localSheetId="0">#REF!</definedName>
    <definedName name="m">#REF!</definedName>
    <definedName name="M.001" localSheetId="10">[14]Mat.!#REF!</definedName>
    <definedName name="M.001" localSheetId="9">[14]Mat.!#REF!</definedName>
    <definedName name="M.001" localSheetId="0">[14]Mat.!#REF!</definedName>
    <definedName name="M.001">[14]Mat.!#REF!</definedName>
    <definedName name="M.002" localSheetId="0">[14]Mat.!#REF!</definedName>
    <definedName name="M.002">[14]Mat.!#REF!</definedName>
    <definedName name="M.003" localSheetId="0">[14]Mat.!#REF!</definedName>
    <definedName name="M.003">[14]Mat.!#REF!</definedName>
    <definedName name="M.004" localSheetId="0">[14]Mat.!#REF!</definedName>
    <definedName name="M.004">[14]Mat.!#REF!</definedName>
    <definedName name="M.005" localSheetId="0">[14]Mat.!#REF!</definedName>
    <definedName name="M.005">[14]Mat.!#REF!</definedName>
    <definedName name="M.101" localSheetId="0">[14]Mat.!#REF!</definedName>
    <definedName name="M.101">[14]Mat.!#REF!</definedName>
    <definedName name="M.102" localSheetId="0">[14]Mat.!#REF!</definedName>
    <definedName name="M.102">[14]Mat.!#REF!</definedName>
    <definedName name="M.103" localSheetId="0">[14]Mat.!#REF!</definedName>
    <definedName name="M.103">[14]Mat.!#REF!</definedName>
    <definedName name="M.104" localSheetId="0">[14]Mat.!#REF!</definedName>
    <definedName name="M.104">[14]Mat.!#REF!</definedName>
    <definedName name="M.105" localSheetId="0">[14]Mat.!#REF!</definedName>
    <definedName name="M.105">[14]Mat.!#REF!</definedName>
    <definedName name="M.106" localSheetId="0">[14]Mat.!#REF!</definedName>
    <definedName name="M.106">[14]Mat.!#REF!</definedName>
    <definedName name="M.107" localSheetId="0">[14]Mat.!#REF!</definedName>
    <definedName name="M.107">[14]Mat.!#REF!</definedName>
    <definedName name="M.108" localSheetId="0">[14]Mat.!#REF!</definedName>
    <definedName name="M.108">[14]Mat.!#REF!</definedName>
    <definedName name="M.109" localSheetId="0">[14]Mat.!#REF!</definedName>
    <definedName name="M.109">[14]Mat.!#REF!</definedName>
    <definedName name="M.110" localSheetId="0">[14]Mat.!#REF!</definedName>
    <definedName name="M.110">[14]Mat.!#REF!</definedName>
    <definedName name="M.111" localSheetId="0">[14]Mat.!#REF!</definedName>
    <definedName name="M.111">[14]Mat.!#REF!</definedName>
    <definedName name="M.112" localSheetId="0">[14]Mat.!#REF!</definedName>
    <definedName name="M.112">[14]Mat.!#REF!</definedName>
    <definedName name="M.114" localSheetId="0">[14]Mat.!#REF!</definedName>
    <definedName name="M.114">[14]Mat.!#REF!</definedName>
    <definedName name="M.201" localSheetId="0">[14]Mat.!#REF!</definedName>
    <definedName name="M.201">[14]Mat.!#REF!</definedName>
    <definedName name="M.202" localSheetId="0">[14]Mat.!#REF!</definedName>
    <definedName name="M.202">[14]Mat.!#REF!</definedName>
    <definedName name="M.307" localSheetId="0">[14]Mat.!#REF!</definedName>
    <definedName name="M.307">[14]Mat.!#REF!</definedName>
    <definedName name="M.319" localSheetId="0">[14]Mat.!#REF!</definedName>
    <definedName name="M.319">[14]Mat.!#REF!</definedName>
    <definedName name="M.320" localSheetId="0">[14]Mat.!#REF!</definedName>
    <definedName name="M.320">[14]Mat.!#REF!</definedName>
    <definedName name="M.321" localSheetId="0">[14]Mat.!#REF!</definedName>
    <definedName name="M.321">[14]Mat.!#REF!</definedName>
    <definedName name="M.322" localSheetId="0">[14]Mat.!#REF!</definedName>
    <definedName name="M.322">[14]Mat.!#REF!</definedName>
    <definedName name="M.323" localSheetId="0">[14]Mat.!#REF!</definedName>
    <definedName name="M.323">[14]Mat.!#REF!</definedName>
    <definedName name="M.324" localSheetId="0">[14]Mat.!#REF!</definedName>
    <definedName name="M.324">[14]Mat.!#REF!</definedName>
    <definedName name="M.325" localSheetId="0">[14]Mat.!#REF!</definedName>
    <definedName name="M.325">[14]Mat.!#REF!</definedName>
    <definedName name="M.326" localSheetId="0">[14]Mat.!#REF!</definedName>
    <definedName name="M.326">[14]Mat.!#REF!</definedName>
    <definedName name="M.328" localSheetId="0">[14]Mat.!#REF!</definedName>
    <definedName name="M.328">[14]Mat.!#REF!</definedName>
    <definedName name="M.330" localSheetId="0">[14]Mat.!#REF!</definedName>
    <definedName name="M.330">[14]Mat.!#REF!</definedName>
    <definedName name="M.331" localSheetId="0">[14]Mat.!#REF!</definedName>
    <definedName name="M.331">[14]Mat.!#REF!</definedName>
    <definedName name="M.332" localSheetId="0">[14]Mat.!#REF!</definedName>
    <definedName name="M.332">[14]Mat.!#REF!</definedName>
    <definedName name="M.334" localSheetId="0">[14]Mat.!#REF!</definedName>
    <definedName name="M.334">[14]Mat.!#REF!</definedName>
    <definedName name="M.335" localSheetId="0">[14]Mat.!#REF!</definedName>
    <definedName name="M.335">[14]Mat.!#REF!</definedName>
    <definedName name="M.338" localSheetId="0">[14]Mat.!#REF!</definedName>
    <definedName name="M.338">[14]Mat.!#REF!</definedName>
    <definedName name="M.339" localSheetId="0">[14]Mat.!#REF!</definedName>
    <definedName name="M.339">[14]Mat.!#REF!</definedName>
    <definedName name="M.340" localSheetId="0">[14]Mat.!#REF!</definedName>
    <definedName name="M.340">[14]Mat.!#REF!</definedName>
    <definedName name="M.341" localSheetId="0">[14]Mat.!#REF!</definedName>
    <definedName name="M.341">[14]Mat.!#REF!</definedName>
    <definedName name="M.342" localSheetId="0">[14]Mat.!#REF!</definedName>
    <definedName name="M.342">[14]Mat.!#REF!</definedName>
    <definedName name="M.343" localSheetId="0">[14]Mat.!#REF!</definedName>
    <definedName name="M.343">[14]Mat.!#REF!</definedName>
    <definedName name="M.344" localSheetId="0">[14]Mat.!#REF!</definedName>
    <definedName name="M.344">[14]Mat.!#REF!</definedName>
    <definedName name="M.345" localSheetId="0">[14]Mat.!#REF!</definedName>
    <definedName name="M.345">[14]Mat.!#REF!</definedName>
    <definedName name="M.346" localSheetId="0">[14]Mat.!#REF!</definedName>
    <definedName name="M.346">[14]Mat.!#REF!</definedName>
    <definedName name="M.347" localSheetId="0">[14]Mat.!#REF!</definedName>
    <definedName name="M.347">[14]Mat.!#REF!</definedName>
    <definedName name="M.348" localSheetId="0">[14]Mat.!#REF!</definedName>
    <definedName name="M.348">[14]Mat.!#REF!</definedName>
    <definedName name="M.349" localSheetId="0">[14]Mat.!#REF!</definedName>
    <definedName name="M.349">[14]Mat.!#REF!</definedName>
    <definedName name="M.350" localSheetId="0">[14]Mat.!#REF!</definedName>
    <definedName name="M.350">[14]Mat.!#REF!</definedName>
    <definedName name="M.351" localSheetId="0">[14]Mat.!#REF!</definedName>
    <definedName name="M.351">[14]Mat.!#REF!</definedName>
    <definedName name="M.352" localSheetId="0">[14]Mat.!#REF!</definedName>
    <definedName name="M.352">[14]Mat.!#REF!</definedName>
    <definedName name="M.353" localSheetId="0">[14]Mat.!#REF!</definedName>
    <definedName name="M.353">[14]Mat.!#REF!</definedName>
    <definedName name="M.354" localSheetId="0">[14]Mat.!#REF!</definedName>
    <definedName name="M.354">[14]Mat.!#REF!</definedName>
    <definedName name="M.355" localSheetId="0">[14]Mat.!#REF!</definedName>
    <definedName name="M.355">[14]Mat.!#REF!</definedName>
    <definedName name="M.356" localSheetId="0">[14]Mat.!#REF!</definedName>
    <definedName name="M.356">[14]Mat.!#REF!</definedName>
    <definedName name="M.357" localSheetId="0">[14]Mat.!#REF!</definedName>
    <definedName name="M.357">[14]Mat.!#REF!</definedName>
    <definedName name="M.358" localSheetId="0">[14]Mat.!#REF!</definedName>
    <definedName name="M.358">[14]Mat.!#REF!</definedName>
    <definedName name="M.359" localSheetId="0">[14]Mat.!#REF!</definedName>
    <definedName name="M.359">[14]Mat.!#REF!</definedName>
    <definedName name="M.360" localSheetId="0">[14]Mat.!#REF!</definedName>
    <definedName name="M.360">[14]Mat.!#REF!</definedName>
    <definedName name="M.361" localSheetId="0">[14]Mat.!#REF!</definedName>
    <definedName name="M.361">[14]Mat.!#REF!</definedName>
    <definedName name="M.362" localSheetId="0">[14]Mat.!#REF!</definedName>
    <definedName name="M.362">[14]Mat.!#REF!</definedName>
    <definedName name="M.363" localSheetId="0">[14]Mat.!#REF!</definedName>
    <definedName name="M.363">[14]Mat.!#REF!</definedName>
    <definedName name="M.364" localSheetId="0">[14]Mat.!#REF!</definedName>
    <definedName name="M.364">[14]Mat.!#REF!</definedName>
    <definedName name="M.365" localSheetId="0">[14]Mat.!#REF!</definedName>
    <definedName name="M.365">[14]Mat.!#REF!</definedName>
    <definedName name="M.366" localSheetId="0">[14]Mat.!#REF!</definedName>
    <definedName name="M.366">[14]Mat.!#REF!</definedName>
    <definedName name="M.367" localSheetId="0">[14]Mat.!#REF!</definedName>
    <definedName name="M.367">[14]Mat.!#REF!</definedName>
    <definedName name="M.368" localSheetId="0">[14]Mat.!#REF!</definedName>
    <definedName name="M.368">[14]Mat.!#REF!</definedName>
    <definedName name="M.370" localSheetId="0">[14]Mat.!#REF!</definedName>
    <definedName name="M.370">[14]Mat.!#REF!</definedName>
    <definedName name="M.371" localSheetId="0">[14]Mat.!#REF!</definedName>
    <definedName name="M.371">[14]Mat.!#REF!</definedName>
    <definedName name="M.372" localSheetId="0">[14]Mat.!#REF!</definedName>
    <definedName name="M.372">[14]Mat.!#REF!</definedName>
    <definedName name="M.373" localSheetId="0">[14]Mat.!#REF!</definedName>
    <definedName name="M.373">[14]Mat.!#REF!</definedName>
    <definedName name="M.374" localSheetId="0">[14]Mat.!#REF!</definedName>
    <definedName name="M.374">[14]Mat.!#REF!</definedName>
    <definedName name="M.375" localSheetId="0">[14]Mat.!#REF!</definedName>
    <definedName name="M.375">[14]Mat.!#REF!</definedName>
    <definedName name="M.376" localSheetId="0">[14]Mat.!#REF!</definedName>
    <definedName name="M.376">[14]Mat.!#REF!</definedName>
    <definedName name="M.377" localSheetId="0">[14]Mat.!#REF!</definedName>
    <definedName name="M.377">[14]Mat.!#REF!</definedName>
    <definedName name="M.378" localSheetId="0">[14]Mat.!#REF!</definedName>
    <definedName name="M.378">[14]Mat.!#REF!</definedName>
    <definedName name="M.380" localSheetId="0">[14]Mat.!#REF!</definedName>
    <definedName name="M.380">[14]Mat.!#REF!</definedName>
    <definedName name="M.381" localSheetId="0">[14]Mat.!#REF!</definedName>
    <definedName name="M.381">[14]Mat.!#REF!</definedName>
    <definedName name="M.382" localSheetId="0">[14]Mat.!#REF!</definedName>
    <definedName name="M.382">[14]Mat.!#REF!</definedName>
    <definedName name="M.383" localSheetId="0">[14]Mat.!#REF!</definedName>
    <definedName name="M.383">[14]Mat.!#REF!</definedName>
    <definedName name="M.384" localSheetId="0">[14]Mat.!#REF!</definedName>
    <definedName name="M.384">[14]Mat.!#REF!</definedName>
    <definedName name="M.385" localSheetId="0">[14]Mat.!#REF!</definedName>
    <definedName name="M.385">[14]Mat.!#REF!</definedName>
    <definedName name="M.386" localSheetId="0">[14]Mat.!#REF!</definedName>
    <definedName name="M.386">[14]Mat.!#REF!</definedName>
    <definedName name="M.387" localSheetId="0">[14]Mat.!#REF!</definedName>
    <definedName name="M.387">[14]Mat.!#REF!</definedName>
    <definedName name="M.390" localSheetId="0">[14]Mat.!#REF!</definedName>
    <definedName name="M.390">[14]Mat.!#REF!</definedName>
    <definedName name="M.391" localSheetId="0">[14]Mat.!#REF!</definedName>
    <definedName name="M.391">[14]Mat.!#REF!</definedName>
    <definedName name="M.392" localSheetId="0">[14]Mat.!#REF!</definedName>
    <definedName name="M.392">[14]Mat.!#REF!</definedName>
    <definedName name="M.393" localSheetId="0">[14]Mat.!#REF!</definedName>
    <definedName name="M.393">[14]Mat.!#REF!</definedName>
    <definedName name="M.394" localSheetId="0">[14]Mat.!#REF!</definedName>
    <definedName name="M.394">[14]Mat.!#REF!</definedName>
    <definedName name="M.395" localSheetId="0">[14]Mat.!#REF!</definedName>
    <definedName name="M.395">[14]Mat.!#REF!</definedName>
    <definedName name="M.396" localSheetId="0">[14]Mat.!#REF!</definedName>
    <definedName name="M.396">[14]Mat.!#REF!</definedName>
    <definedName name="M.398" localSheetId="0">[14]Mat.!#REF!</definedName>
    <definedName name="M.398">[14]Mat.!#REF!</definedName>
    <definedName name="M.401" localSheetId="0">[14]Mat.!#REF!</definedName>
    <definedName name="M.401">[14]Mat.!#REF!</definedName>
    <definedName name="M.402" localSheetId="0">[14]Mat.!#REF!</definedName>
    <definedName name="M.402">[14]Mat.!#REF!</definedName>
    <definedName name="M.403" localSheetId="0">[14]Mat.!#REF!</definedName>
    <definedName name="M.403">[14]Mat.!#REF!</definedName>
    <definedName name="M.404" localSheetId="0">[14]Mat.!#REF!</definedName>
    <definedName name="M.404">[14]Mat.!#REF!</definedName>
    <definedName name="M.405" localSheetId="0">[14]Mat.!#REF!</definedName>
    <definedName name="M.405">[14]Mat.!#REF!</definedName>
    <definedName name="M.406" localSheetId="0">[14]Mat.!#REF!</definedName>
    <definedName name="M.406">[14]Mat.!#REF!</definedName>
    <definedName name="M.407" localSheetId="0">[14]Mat.!#REF!</definedName>
    <definedName name="M.407">[14]Mat.!#REF!</definedName>
    <definedName name="M.408" localSheetId="0">[14]Mat.!#REF!</definedName>
    <definedName name="M.408">[14]Mat.!#REF!</definedName>
    <definedName name="M.409" localSheetId="0">[14]Mat.!#REF!</definedName>
    <definedName name="M.409">[14]Mat.!#REF!</definedName>
    <definedName name="M.410" localSheetId="0">[14]Mat.!#REF!</definedName>
    <definedName name="M.410">[14]Mat.!#REF!</definedName>
    <definedName name="M.411" localSheetId="0">[14]Mat.!#REF!</definedName>
    <definedName name="M.411">[14]Mat.!#REF!</definedName>
    <definedName name="M.412" localSheetId="0">[14]Mat.!#REF!</definedName>
    <definedName name="M.412">[14]Mat.!#REF!</definedName>
    <definedName name="M.413" localSheetId="0">[14]Mat.!#REF!</definedName>
    <definedName name="M.413">[14]Mat.!#REF!</definedName>
    <definedName name="M.414" localSheetId="0">[14]Mat.!#REF!</definedName>
    <definedName name="M.414">[14]Mat.!#REF!</definedName>
    <definedName name="M.415" localSheetId="0">[14]Mat.!#REF!</definedName>
    <definedName name="M.415">[14]Mat.!#REF!</definedName>
    <definedName name="M.416" localSheetId="0">[14]Mat.!#REF!</definedName>
    <definedName name="M.416">[14]Mat.!#REF!</definedName>
    <definedName name="M.501" localSheetId="0">[14]Mat.!#REF!</definedName>
    <definedName name="M.501">[14]Mat.!#REF!</definedName>
    <definedName name="M.503" localSheetId="0">[14]Mat.!#REF!</definedName>
    <definedName name="M.503">[14]Mat.!#REF!</definedName>
    <definedName name="M.505" localSheetId="0">[14]Mat.!#REF!</definedName>
    <definedName name="M.505">[14]Mat.!#REF!</definedName>
    <definedName name="M.507" localSheetId="0">[14]Mat.!#REF!</definedName>
    <definedName name="M.507">[14]Mat.!#REF!</definedName>
    <definedName name="M.508" localSheetId="0">[14]Mat.!#REF!</definedName>
    <definedName name="M.508">[14]Mat.!#REF!</definedName>
    <definedName name="M.600" localSheetId="0">[14]Mat.!#REF!</definedName>
    <definedName name="M.600">[14]Mat.!#REF!</definedName>
    <definedName name="M.601" localSheetId="0">[14]Mat.!#REF!</definedName>
    <definedName name="M.601">[14]Mat.!#REF!</definedName>
    <definedName name="M.602" localSheetId="0">[14]Mat.!#REF!</definedName>
    <definedName name="M.602">[14]Mat.!#REF!</definedName>
    <definedName name="M.603" localSheetId="0">[14]Mat.!#REF!</definedName>
    <definedName name="M.603">[14]Mat.!#REF!</definedName>
    <definedName name="M.604" localSheetId="0">[14]Mat.!#REF!</definedName>
    <definedName name="M.604">[14]Mat.!#REF!</definedName>
    <definedName name="M.605" localSheetId="0">[14]Mat.!#REF!</definedName>
    <definedName name="M.605">[14]Mat.!#REF!</definedName>
    <definedName name="M.606" localSheetId="0">[14]Mat.!#REF!</definedName>
    <definedName name="M.606">[14]Mat.!#REF!</definedName>
    <definedName name="M.607" localSheetId="0">[14]Mat.!#REF!</definedName>
    <definedName name="M.607">[14]Mat.!#REF!</definedName>
    <definedName name="M.608" localSheetId="0">[14]Mat.!#REF!</definedName>
    <definedName name="M.608">[14]Mat.!#REF!</definedName>
    <definedName name="M.609" localSheetId="0">[14]Mat.!#REF!</definedName>
    <definedName name="M.609">[14]Mat.!#REF!</definedName>
    <definedName name="M.610" localSheetId="0">[14]Mat.!#REF!</definedName>
    <definedName name="M.610">[14]Mat.!#REF!</definedName>
    <definedName name="M.611" localSheetId="0">[14]Mat.!#REF!</definedName>
    <definedName name="M.611">[14]Mat.!#REF!</definedName>
    <definedName name="M.612" localSheetId="0">[14]Mat.!#REF!</definedName>
    <definedName name="M.612">[14]Mat.!#REF!</definedName>
    <definedName name="M.613" localSheetId="0">[14]Mat.!#REF!</definedName>
    <definedName name="M.613">[14]Mat.!#REF!</definedName>
    <definedName name="M.614" localSheetId="0">[14]Mat.!#REF!</definedName>
    <definedName name="M.614">[14]Mat.!#REF!</definedName>
    <definedName name="M.615" localSheetId="0">[14]Mat.!#REF!</definedName>
    <definedName name="M.615">[14]Mat.!#REF!</definedName>
    <definedName name="M.616" localSheetId="0">[14]Mat.!#REF!</definedName>
    <definedName name="M.616">[14]Mat.!#REF!</definedName>
    <definedName name="M.617" localSheetId="0">[14]Mat.!#REF!</definedName>
    <definedName name="M.617">[14]Mat.!#REF!</definedName>
    <definedName name="M.618" localSheetId="0">[14]Mat.!#REF!</definedName>
    <definedName name="M.618">[14]Mat.!#REF!</definedName>
    <definedName name="M.619" localSheetId="0">[14]Mat.!#REF!</definedName>
    <definedName name="M.619">[14]Mat.!#REF!</definedName>
    <definedName name="M.620" localSheetId="0">[14]Mat.!#REF!</definedName>
    <definedName name="M.620">[14]Mat.!#REF!</definedName>
    <definedName name="M.621" localSheetId="0">[14]Mat.!#REF!</definedName>
    <definedName name="M.621">[14]Mat.!#REF!</definedName>
    <definedName name="M.622" localSheetId="0">[14]Mat.!#REF!</definedName>
    <definedName name="M.622">[14]Mat.!#REF!</definedName>
    <definedName name="M.623" localSheetId="0">[14]Mat.!#REF!</definedName>
    <definedName name="M.623">[14]Mat.!#REF!</definedName>
    <definedName name="M.624" localSheetId="0">[14]Mat.!#REF!</definedName>
    <definedName name="M.624">[14]Mat.!#REF!</definedName>
    <definedName name="M.625" localSheetId="0">[14]Mat.!#REF!</definedName>
    <definedName name="M.625">[14]Mat.!#REF!</definedName>
    <definedName name="M.626" localSheetId="0">[14]Mat.!#REF!</definedName>
    <definedName name="M.626">[14]Mat.!#REF!</definedName>
    <definedName name="M.630" localSheetId="0">[14]Mat.!#REF!</definedName>
    <definedName name="M.630">[14]Mat.!#REF!</definedName>
    <definedName name="M.700" localSheetId="0">[14]Mat.!#REF!</definedName>
    <definedName name="M.700">[14]Mat.!#REF!</definedName>
    <definedName name="M.702" localSheetId="0">[14]Mat.!#REF!</definedName>
    <definedName name="M.702">[14]Mat.!#REF!</definedName>
    <definedName name="M.703" localSheetId="0">[14]Mat.!#REF!</definedName>
    <definedName name="M.703">[14]Mat.!#REF!</definedName>
    <definedName name="M.704" localSheetId="0">[14]Mat.!#REF!</definedName>
    <definedName name="M.704">[14]Mat.!#REF!</definedName>
    <definedName name="M.705" localSheetId="0">[14]Mat.!#REF!</definedName>
    <definedName name="M.705">[14]Mat.!#REF!</definedName>
    <definedName name="M.709" localSheetId="0">[14]Mat.!#REF!</definedName>
    <definedName name="M.709">[14]Mat.!#REF!</definedName>
    <definedName name="M.710" localSheetId="0">[14]Mat.!#REF!</definedName>
    <definedName name="M.710">[14]Mat.!#REF!</definedName>
    <definedName name="M.715" localSheetId="0">[14]Mat.!#REF!</definedName>
    <definedName name="M.715">[14]Mat.!#REF!</definedName>
    <definedName name="M.901" localSheetId="0">[14]Mat.!#REF!</definedName>
    <definedName name="M.901">[14]Mat.!#REF!</definedName>
    <definedName name="M.902" localSheetId="0">[14]Mat.!#REF!</definedName>
    <definedName name="M.902">[14]Mat.!#REF!</definedName>
    <definedName name="M.903" localSheetId="0">[14]Mat.!#REF!</definedName>
    <definedName name="M.903">[14]Mat.!#REF!</definedName>
    <definedName name="M.904" localSheetId="0">[14]Mat.!#REF!</definedName>
    <definedName name="M.904">[14]Mat.!#REF!</definedName>
    <definedName name="M.905" localSheetId="0">[14]Mat.!#REF!</definedName>
    <definedName name="M.905">[14]Mat.!#REF!</definedName>
    <definedName name="M.906" localSheetId="0">[14]Mat.!#REF!</definedName>
    <definedName name="M.906">[14]Mat.!#REF!</definedName>
    <definedName name="M.907" localSheetId="0">[14]Mat.!#REF!</definedName>
    <definedName name="M.907">[14]Mat.!#REF!</definedName>
    <definedName name="M.908" localSheetId="0">[14]Mat.!#REF!</definedName>
    <definedName name="M.908">[14]Mat.!#REF!</definedName>
    <definedName name="M.909" localSheetId="0">[14]Mat.!#REF!</definedName>
    <definedName name="M.909">[14]Mat.!#REF!</definedName>
    <definedName name="M.910" localSheetId="0">[14]Mat.!#REF!</definedName>
    <definedName name="M.910">[14]Mat.!#REF!</definedName>
    <definedName name="M.911" localSheetId="0">[14]Mat.!#REF!</definedName>
    <definedName name="M.911">[14]Mat.!#REF!</definedName>
    <definedName name="M.920" localSheetId="0">[14]Mat.!#REF!</definedName>
    <definedName name="M.920">[14]Mat.!#REF!</definedName>
    <definedName name="M.921" localSheetId="0">[14]Mat.!#REF!</definedName>
    <definedName name="M.921">[14]Mat.!#REF!</definedName>
    <definedName name="M.922" localSheetId="0">[14]Mat.!#REF!</definedName>
    <definedName name="M.922">[14]Mat.!#REF!</definedName>
    <definedName name="M.923" localSheetId="0">[14]Mat.!#REF!</definedName>
    <definedName name="M.923">[14]Mat.!#REF!</definedName>
    <definedName name="M.924" localSheetId="0">[14]Mat.!#REF!</definedName>
    <definedName name="M.924">[14]Mat.!#REF!</definedName>
    <definedName name="M.925" localSheetId="0">[14]Mat.!#REF!</definedName>
    <definedName name="M.925">[14]Mat.!#REF!</definedName>
    <definedName name="M.926" localSheetId="0">[14]Mat.!#REF!</definedName>
    <definedName name="M.926">[14]Mat.!#REF!</definedName>
    <definedName name="M.927" localSheetId="0">[14]Mat.!#REF!</definedName>
    <definedName name="M.927">[14]Mat.!#REF!</definedName>
    <definedName name="M.928" localSheetId="0">[14]Mat.!#REF!</definedName>
    <definedName name="M.928">[14]Mat.!#REF!</definedName>
    <definedName name="M.929" localSheetId="0">[14]Mat.!#REF!</definedName>
    <definedName name="M.929">[14]Mat.!#REF!</definedName>
    <definedName name="M.935" localSheetId="0">[14]Mat.!#REF!</definedName>
    <definedName name="M.935">[14]Mat.!#REF!</definedName>
    <definedName name="M.936" localSheetId="0">[14]Mat.!#REF!</definedName>
    <definedName name="M.936">[14]Mat.!#REF!</definedName>
    <definedName name="M.937" localSheetId="0">[14]Mat.!#REF!</definedName>
    <definedName name="M.937">[14]Mat.!#REF!</definedName>
    <definedName name="M.938" localSheetId="0">[14]Mat.!#REF!</definedName>
    <definedName name="M.938">[14]Mat.!#REF!</definedName>
    <definedName name="M.939" localSheetId="0">[14]Mat.!#REF!</definedName>
    <definedName name="M.939">[14]Mat.!#REF!</definedName>
    <definedName name="M.940" localSheetId="0">[14]Mat.!#REF!</definedName>
    <definedName name="M.940">[14]Mat.!#REF!</definedName>
    <definedName name="M.941" localSheetId="0">[14]Mat.!#REF!</definedName>
    <definedName name="M.941">[14]Mat.!#REF!</definedName>
    <definedName name="M.942" localSheetId="0">[14]Mat.!#REF!</definedName>
    <definedName name="M.942">[14]Mat.!#REF!</definedName>
    <definedName name="M.945" localSheetId="0">[14]Mat.!#REF!</definedName>
    <definedName name="M.945">[14]Mat.!#REF!</definedName>
    <definedName name="M.946" localSheetId="0">[14]Mat.!#REF!</definedName>
    <definedName name="M.946">[14]Mat.!#REF!</definedName>
    <definedName name="M.947" localSheetId="0">[14]Mat.!#REF!</definedName>
    <definedName name="M.947">[14]Mat.!#REF!</definedName>
    <definedName name="M.948" localSheetId="0">[14]Mat.!#REF!</definedName>
    <definedName name="M.948">[14]Mat.!#REF!</definedName>
    <definedName name="M.949" localSheetId="0">[14]Mat.!#REF!</definedName>
    <definedName name="M.949">[14]Mat.!#REF!</definedName>
    <definedName name="M.950" localSheetId="0">[14]Mat.!#REF!</definedName>
    <definedName name="M.950">[14]Mat.!#REF!</definedName>
    <definedName name="M.951" localSheetId="0">[14]Mat.!#REF!</definedName>
    <definedName name="M.951">[14]Mat.!#REF!</definedName>
    <definedName name="M.952" localSheetId="0">[14]Mat.!#REF!</definedName>
    <definedName name="M.952">[14]Mat.!#REF!</definedName>
    <definedName name="M.953" localSheetId="0">[14]Mat.!#REF!</definedName>
    <definedName name="M.953">[14]Mat.!#REF!</definedName>
    <definedName name="M.954" localSheetId="0">[14]Mat.!#REF!</definedName>
    <definedName name="M.954">[14]Mat.!#REF!</definedName>
    <definedName name="M.955" localSheetId="0">[14]Mat.!#REF!</definedName>
    <definedName name="M.955">[14]Mat.!#REF!</definedName>
    <definedName name="M.956" localSheetId="0">[14]Mat.!#REF!</definedName>
    <definedName name="M.956">[14]Mat.!#REF!</definedName>
    <definedName name="M.957" localSheetId="0">[14]Mat.!#REF!</definedName>
    <definedName name="M.957">[14]Mat.!#REF!</definedName>
    <definedName name="M.958" localSheetId="0">[14]Mat.!#REF!</definedName>
    <definedName name="M.958">[14]Mat.!#REF!</definedName>
    <definedName name="M.960" localSheetId="0">[14]Mat.!#REF!</definedName>
    <definedName name="M.960">[14]Mat.!#REF!</definedName>
    <definedName name="M.969" localSheetId="0">[14]Mat.!#REF!</definedName>
    <definedName name="M.969">[14]Mat.!#REF!</definedName>
    <definedName name="M.970" localSheetId="0">[14]Mat.!#REF!</definedName>
    <definedName name="M.970">[14]Mat.!#REF!</definedName>
    <definedName name="M.971" localSheetId="0">[14]Mat.!#REF!</definedName>
    <definedName name="M.971">[14]Mat.!#REF!</definedName>
    <definedName name="M.972" localSheetId="0">[14]Mat.!#REF!</definedName>
    <definedName name="M.972">[14]Mat.!#REF!</definedName>
    <definedName name="M.973" localSheetId="0">[14]Mat.!#REF!</definedName>
    <definedName name="M.973">[14]Mat.!#REF!</definedName>
    <definedName name="M.974" localSheetId="0">[14]Mat.!#REF!</definedName>
    <definedName name="M.974">[14]Mat.!#REF!</definedName>
    <definedName name="M.975" localSheetId="0">[14]Mat.!#REF!</definedName>
    <definedName name="M.975">[14]Mat.!#REF!</definedName>
    <definedName name="M.976" localSheetId="0">[14]Mat.!#REF!</definedName>
    <definedName name="M.976">[14]Mat.!#REF!</definedName>
    <definedName name="M.977" localSheetId="0">[14]Mat.!#REF!</definedName>
    <definedName name="M.977">[14]Mat.!#REF!</definedName>
    <definedName name="M.980" localSheetId="0">[14]Mat.!#REF!</definedName>
    <definedName name="M.980">[14]Mat.!#REF!</definedName>
    <definedName name="M.982" localSheetId="0">[14]Mat.!#REF!</definedName>
    <definedName name="M.982">[14]Mat.!#REF!</definedName>
    <definedName name="M.983" localSheetId="0">[14]Mat.!#REF!</definedName>
    <definedName name="M.983">[14]Mat.!#REF!</definedName>
    <definedName name="M.984" localSheetId="0">[14]Mat.!#REF!</definedName>
    <definedName name="M.984">[14]Mat.!#REF!</definedName>
    <definedName name="M.985" localSheetId="0">[14]Mat.!#REF!</definedName>
    <definedName name="M.985">[14]Mat.!#REF!</definedName>
    <definedName name="M.996" localSheetId="0">[14]Mat.!#REF!</definedName>
    <definedName name="M.996">[14]Mat.!#REF!</definedName>
    <definedName name="M.997" localSheetId="0">[14]Mat.!#REF!</definedName>
    <definedName name="M.997">[14]Mat.!#REF!</definedName>
    <definedName name="M.998" localSheetId="0">[14]Mat.!#REF!</definedName>
    <definedName name="M.998">[14]Mat.!#REF!</definedName>
    <definedName name="M.999" localSheetId="0">[14]Mat.!#REF!</definedName>
    <definedName name="M.999">[14]Mat.!#REF!</definedName>
    <definedName name="MAAUQ" localSheetId="10">#REF!</definedName>
    <definedName name="MAAUQ" localSheetId="9">#REF!</definedName>
    <definedName name="MAAUQ" localSheetId="0">#REF!</definedName>
    <definedName name="MAAUQ">#REF!</definedName>
    <definedName name="mao" localSheetId="0">#REF!</definedName>
    <definedName name="mao">#REF!</definedName>
    <definedName name="maria" localSheetId="0">#REF!</definedName>
    <definedName name="maria">#REF!</definedName>
    <definedName name="MAT" localSheetId="10">[12]COMPOS1!#REF!</definedName>
    <definedName name="MAT" localSheetId="9">[12]COMPOS1!#REF!</definedName>
    <definedName name="MAT" localSheetId="0">[12]COMPOS1!#REF!</definedName>
    <definedName name="MAT">[12]COMPOS1!#REF!</definedName>
    <definedName name="mater" localSheetId="10">#REF!</definedName>
    <definedName name="mater" localSheetId="9">#REF!</definedName>
    <definedName name="mater" localSheetId="0">#REF!</definedName>
    <definedName name="mater">#REF!</definedName>
    <definedName name="MEDPER1" localSheetId="10">[30]DG!$K$5</definedName>
    <definedName name="MEDPER1" localSheetId="9">[30]DG!$K$5</definedName>
    <definedName name="MEDPER1" localSheetId="1">[31]DG!$K$5</definedName>
    <definedName name="MEDPER1">[30]DG!$K$5</definedName>
    <definedName name="Mem">'[8]Mat Asf'!$C$37</definedName>
    <definedName name="MÊS">[22]PT!$I$4</definedName>
    <definedName name="MF" localSheetId="10">#REF!</definedName>
    <definedName name="MF" localSheetId="9">#REF!</definedName>
    <definedName name="MF" localSheetId="0">#REF!</definedName>
    <definedName name="MF">#REF!</definedName>
    <definedName name="MFio" localSheetId="0">#REF!</definedName>
    <definedName name="MFio">#REF!</definedName>
    <definedName name="MICRO" localSheetId="0">#REF!</definedName>
    <definedName name="MICRO">#REF!</definedName>
    <definedName name="MICROMA" localSheetId="10">[13]ROSTO!#REF!</definedName>
    <definedName name="MICROMA" localSheetId="9">[13]ROSTO!#REF!</definedName>
    <definedName name="MICROMA" localSheetId="0">[13]ROSTO!#REF!</definedName>
    <definedName name="MICROMA">[13]ROSTO!#REF!</definedName>
    <definedName name="MICROTA" localSheetId="10">#REF!</definedName>
    <definedName name="MICROTA" localSheetId="9">#REF!</definedName>
    <definedName name="MICROTA" localSheetId="0">#REF!</definedName>
    <definedName name="MICROTA">#REF!</definedName>
    <definedName name="MNB" localSheetId="0">#REF!</definedName>
    <definedName name="MNB">#REF!</definedName>
    <definedName name="mo_base" localSheetId="0">#REF!</definedName>
    <definedName name="mo_base">#REF!</definedName>
    <definedName name="MPA" localSheetId="0">#REF!</definedName>
    <definedName name="MPA">#REF!</definedName>
    <definedName name="MPAMA" localSheetId="10">[13]ROSTO!#REF!</definedName>
    <definedName name="MPAMA" localSheetId="9">[13]ROSTO!#REF!</definedName>
    <definedName name="MPAMA" localSheetId="0">[13]ROSTO!#REF!</definedName>
    <definedName name="MPAMA">[13]ROSTO!#REF!</definedName>
    <definedName name="MPATA" localSheetId="10">#REF!</definedName>
    <definedName name="MPATA" localSheetId="9">#REF!</definedName>
    <definedName name="MPATA" localSheetId="0">#REF!</definedName>
    <definedName name="MPATA">#REF!</definedName>
    <definedName name="MSICRO">[20]INVENTÁRIO!$B$1</definedName>
    <definedName name="n" localSheetId="10">#REF!</definedName>
    <definedName name="n" localSheetId="9">#REF!</definedName>
    <definedName name="n" localSheetId="0">#REF!</definedName>
    <definedName name="n">#REF!</definedName>
    <definedName name="N.001" localSheetId="10">[14]Mat.!#REF!</definedName>
    <definedName name="N.001" localSheetId="9">[14]Mat.!#REF!</definedName>
    <definedName name="N.001" localSheetId="0">[14]Mat.!#REF!</definedName>
    <definedName name="N.001">[14]Mat.!#REF!</definedName>
    <definedName name="N.002" localSheetId="0">[14]Mat.!#REF!</definedName>
    <definedName name="N.002">[14]Mat.!#REF!</definedName>
    <definedName name="N.003" localSheetId="0">[14]Mat.!#REF!</definedName>
    <definedName name="N.003">[14]Mat.!#REF!</definedName>
    <definedName name="N.004" localSheetId="0">[14]Mat.!#REF!</definedName>
    <definedName name="N.004">[14]Mat.!#REF!</definedName>
    <definedName name="N.005" localSheetId="0">[14]Mat.!#REF!</definedName>
    <definedName name="N.005">[14]Mat.!#REF!</definedName>
    <definedName name="N.006" localSheetId="0">[14]Mat.!#REF!</definedName>
    <definedName name="N.006">[14]Mat.!#REF!</definedName>
    <definedName name="N.007" localSheetId="0">[14]Mat.!#REF!</definedName>
    <definedName name="N.007">[14]Mat.!#REF!</definedName>
    <definedName name="N.008" localSheetId="0">[14]Mat.!#REF!</definedName>
    <definedName name="N.008">[14]Mat.!#REF!</definedName>
    <definedName name="N.009" localSheetId="0">[14]Mat.!#REF!</definedName>
    <definedName name="N.009">[14]Mat.!#REF!</definedName>
    <definedName name="N.010" localSheetId="0">[14]Mat.!#REF!</definedName>
    <definedName name="N.010">[14]Mat.!#REF!</definedName>
    <definedName name="N.011" localSheetId="0">[14]Mat.!#REF!</definedName>
    <definedName name="N.011">[14]Mat.!#REF!</definedName>
    <definedName name="N.012" localSheetId="0">[14]Mat.!#REF!</definedName>
    <definedName name="N.012">[14]Mat.!#REF!</definedName>
    <definedName name="N.013" localSheetId="0">[14]Mat.!#REF!</definedName>
    <definedName name="N.013">[14]Mat.!#REF!</definedName>
    <definedName name="N.014" localSheetId="0">[14]Mat.!#REF!</definedName>
    <definedName name="N.014">[14]Mat.!#REF!</definedName>
    <definedName name="N.015" localSheetId="0">[14]Mat.!#REF!</definedName>
    <definedName name="N.015">[14]Mat.!#REF!</definedName>
    <definedName name="N.016" localSheetId="0">[14]Mat.!#REF!</definedName>
    <definedName name="N.016">[14]Mat.!#REF!</definedName>
    <definedName name="N.017" localSheetId="0">[14]Mat.!#REF!</definedName>
    <definedName name="N.017">[14]Mat.!#REF!</definedName>
    <definedName name="NÃO" localSheetId="0">[13]ROSTO!#REF!</definedName>
    <definedName name="NÃO">[13]ROSTO!#REF!</definedName>
    <definedName name="NBV" localSheetId="10">#REF!</definedName>
    <definedName name="NBV" localSheetId="9">#REF!</definedName>
    <definedName name="NBV" localSheetId="0">#REF!</definedName>
    <definedName name="NBV">#REF!</definedName>
    <definedName name="NMES">[32]DG!$J$6</definedName>
    <definedName name="NUMED">[32]DG!$J$4</definedName>
    <definedName name="O" localSheetId="10">[1]DR84PCRF!#REF!</definedName>
    <definedName name="O" localSheetId="9">[1]DR84PCRF!#REF!</definedName>
    <definedName name="O" localSheetId="0">[1]DR84PCRF!#REF!</definedName>
    <definedName name="O">[1]DR84PCRF!#REF!</definedName>
    <definedName name="O.001" localSheetId="10">[14]Mat.!#REF!</definedName>
    <definedName name="O.001" localSheetId="9">[14]Mat.!#REF!</definedName>
    <definedName name="O.001" localSheetId="0">[14]Mat.!#REF!</definedName>
    <definedName name="O.001">[14]Mat.!#REF!</definedName>
    <definedName name="O.002" localSheetId="0">[14]Mat.!#REF!</definedName>
    <definedName name="O.002">[14]Mat.!#REF!</definedName>
    <definedName name="O.003" localSheetId="0">[14]Mat.!#REF!</definedName>
    <definedName name="O.003">[14]Mat.!#REF!</definedName>
    <definedName name="O.004" localSheetId="0">[14]Mat.!#REF!</definedName>
    <definedName name="O.004">[14]Mat.!#REF!</definedName>
    <definedName name="O.005" localSheetId="0">[14]Mat.!#REF!</definedName>
    <definedName name="O.005">[14]Mat.!#REF!</definedName>
    <definedName name="oac" localSheetId="10">#REF!</definedName>
    <definedName name="oac" localSheetId="9">#REF!</definedName>
    <definedName name="oac" localSheetId="0">#REF!</definedName>
    <definedName name="oac" localSheetId="1">#REF!</definedName>
    <definedName name="oac">#REF!</definedName>
    <definedName name="Oacorre2" localSheetId="10">#REF!</definedName>
    <definedName name="Oacorre2" localSheetId="9">#REF!</definedName>
    <definedName name="Oacorre2" localSheetId="0">#REF!</definedName>
    <definedName name="Oacorre2">#REF!</definedName>
    <definedName name="OAE" localSheetId="10">'[33]RESUMO-DVOP'!#REF!</definedName>
    <definedName name="OAE" localSheetId="9">'[33]RESUMO-DVOP'!#REF!</definedName>
    <definedName name="OAE" localSheetId="0">'[33]RESUMO-DVOP'!#REF!</definedName>
    <definedName name="OAE">'[33]RESUMO-DVOP'!#REF!</definedName>
    <definedName name="Oaesp2" localSheetId="10">#REF!</definedName>
    <definedName name="Oaesp2" localSheetId="9">#REF!</definedName>
    <definedName name="Oaesp2" localSheetId="0">#REF!</definedName>
    <definedName name="Oaesp2" localSheetId="1">#REF!</definedName>
    <definedName name="Oaesp2">#REF!</definedName>
    <definedName name="OBJETO" localSheetId="10">#REF!</definedName>
    <definedName name="OBJETO" localSheetId="9">#REF!</definedName>
    <definedName name="OBJETO" localSheetId="0">#REF!</definedName>
    <definedName name="OBJETO">#REF!</definedName>
    <definedName name="OBJETOA" localSheetId="10">#REF!</definedName>
    <definedName name="OBJETOA" localSheetId="9">#REF!</definedName>
    <definedName name="OBJETOA" localSheetId="0">#REF!</definedName>
    <definedName name="OBJETOA">#REF!</definedName>
    <definedName name="ocom" localSheetId="0">#REF!</definedName>
    <definedName name="ocom">#REF!</definedName>
    <definedName name="Ocomp2" localSheetId="0">#REF!</definedName>
    <definedName name="Ocomp2">#REF!</definedName>
    <definedName name="OLEO">[4]DADOS!$C$23</definedName>
    <definedName name="OP" localSheetId="10">#REF!</definedName>
    <definedName name="OP" localSheetId="9">#REF!</definedName>
    <definedName name="OP" localSheetId="0">#REF!</definedName>
    <definedName name="OP">#REF!</definedName>
    <definedName name="OPA" localSheetId="10">#REF!</definedName>
    <definedName name="OPA" localSheetId="9">#REF!</definedName>
    <definedName name="OPA" localSheetId="0">#REF!</definedName>
    <definedName name="OPA">#REF!</definedName>
    <definedName name="Orçamento" localSheetId="10">#REF!</definedName>
    <definedName name="Orçamento" localSheetId="9">#REF!</definedName>
    <definedName name="Orçamento" localSheetId="0">#REF!</definedName>
    <definedName name="Orçamento" localSheetId="1">#REF!</definedName>
    <definedName name="Orçamento">#REF!</definedName>
    <definedName name="org" localSheetId="10">#REF!</definedName>
    <definedName name="org" localSheetId="9">#REF!</definedName>
    <definedName name="org" localSheetId="0">#REF!</definedName>
    <definedName name="org">#REF!</definedName>
    <definedName name="ÓRGÃO" localSheetId="10">#REF!</definedName>
    <definedName name="ÓRGÃO" localSheetId="9">#REF!</definedName>
    <definedName name="ÓRGÃO" localSheetId="0">#REF!</definedName>
    <definedName name="ÓRGÃO">#REF!</definedName>
    <definedName name="Orla" localSheetId="0">#REF!</definedName>
    <definedName name="Orla">#REF!</definedName>
    <definedName name="orlando" localSheetId="0">#REF!</definedName>
    <definedName name="orlando">#REF!</definedName>
    <definedName name="p" localSheetId="0">#REF!</definedName>
    <definedName name="p">#REF!</definedName>
    <definedName name="P.001" localSheetId="10">[14]Mat.!#REF!</definedName>
    <definedName name="P.001" localSheetId="9">[14]Mat.!#REF!</definedName>
    <definedName name="P.001" localSheetId="0">[14]Mat.!#REF!</definedName>
    <definedName name="P.001">[14]Mat.!#REF!</definedName>
    <definedName name="P.002" localSheetId="10">[14]Mat.!#REF!</definedName>
    <definedName name="P.002" localSheetId="9">[14]Mat.!#REF!</definedName>
    <definedName name="P.002" localSheetId="0">[14]Mat.!#REF!</definedName>
    <definedName name="P.002">[14]Mat.!#REF!</definedName>
    <definedName name="PA" localSheetId="10">#REF!</definedName>
    <definedName name="PA" localSheetId="9">#REF!</definedName>
    <definedName name="PA" localSheetId="0">#REF!</definedName>
    <definedName name="PA">#REF!</definedName>
    <definedName name="PAMA" localSheetId="10">[13]ROSTO!#REF!</definedName>
    <definedName name="PAMA" localSheetId="9">[13]ROSTO!#REF!</definedName>
    <definedName name="PAMA" localSheetId="0">[13]ROSTO!#REF!</definedName>
    <definedName name="PAMA">[13]ROSTO!#REF!</definedName>
    <definedName name="PassaExtenso">NA()</definedName>
    <definedName name="PassaExtenso_14" localSheetId="10">'BDI DIFERENCIADO_OK'!PassaExtenso_14</definedName>
    <definedName name="PassaExtenso_14" localSheetId="9">BDI_OK!PassaExtenso_14</definedName>
    <definedName name="PassaExtenso_14" localSheetId="1">'RESUMO SISTEMA'!PassaExtenso_14</definedName>
    <definedName name="PassaExtenso_14">[0]!PassaExtenso_14</definedName>
    <definedName name="PassaExtenso_25" localSheetId="10">'BDI DIFERENCIADO_OK'!PassaExtenso_25</definedName>
    <definedName name="PassaExtenso_25" localSheetId="9">BDI_OK!PassaExtenso_25</definedName>
    <definedName name="PassaExtenso_25" localSheetId="1">'RESUMO SISTEMA'!PassaExtenso_25</definedName>
    <definedName name="PassaExtenso_25">[0]!PassaExtenso_25</definedName>
    <definedName name="PATA" localSheetId="10">#REF!</definedName>
    <definedName name="PATA" localSheetId="9">#REF!</definedName>
    <definedName name="PATA" localSheetId="0">#REF!</definedName>
    <definedName name="PATA">#REF!</definedName>
    <definedName name="PATO">[22]PT!$A$9:$J$54</definedName>
    <definedName name="PAVI" localSheetId="10">#REF!+#REF!</definedName>
    <definedName name="PAVI" localSheetId="9">#REF!+#REF!</definedName>
    <definedName name="PAVI" localSheetId="0">#REF!+#REF!</definedName>
    <definedName name="PAVI" localSheetId="1">#REF!+#REF!</definedName>
    <definedName name="PAVI">#REF!+#REF!</definedName>
    <definedName name="Pavi2" localSheetId="10">#REF!</definedName>
    <definedName name="Pavi2" localSheetId="9">#REF!</definedName>
    <definedName name="Pavi2" localSheetId="0">#REF!</definedName>
    <definedName name="Pavi2">#REF!</definedName>
    <definedName name="PDM">[4]DADOS!$C$13</definedName>
    <definedName name="PE_14" localSheetId="10">'BDI DIFERENCIADO_OK'!PE_14</definedName>
    <definedName name="PE_14" localSheetId="9">BDI_OK!PE_14</definedName>
    <definedName name="PE_14" localSheetId="1">'RESUMO SISTEMA'!PE_14</definedName>
    <definedName name="PE_14">[0]!PE_14</definedName>
    <definedName name="PED" localSheetId="10">#REF!</definedName>
    <definedName name="PED" localSheetId="9">#REF!</definedName>
    <definedName name="PED" localSheetId="0">#REF!</definedName>
    <definedName name="PED" localSheetId="1">#REF!</definedName>
    <definedName name="PED">#REF!</definedName>
    <definedName name="PEDA" localSheetId="10">#REF!</definedName>
    <definedName name="PEDA" localSheetId="9">#REF!</definedName>
    <definedName name="PEDA" localSheetId="0">#REF!</definedName>
    <definedName name="PEDA">#REF!</definedName>
    <definedName name="PER">[32]DG!$J$7</definedName>
    <definedName name="PERIODO" localSheetId="10">#REF!</definedName>
    <definedName name="PERIODO" localSheetId="9">#REF!</definedName>
    <definedName name="PERIODO" localSheetId="0">#REF!</definedName>
    <definedName name="PERIODO">#REF!</definedName>
    <definedName name="PESSO" localSheetId="0">#REF!</definedName>
    <definedName name="PESSO">#REF!</definedName>
    <definedName name="PG">[13]DG!$B$7</definedName>
    <definedName name="piacozinha">[17]Plan2!$A$73:$A$75</definedName>
    <definedName name="PIN" localSheetId="10">#REF!</definedName>
    <definedName name="PIN" localSheetId="9">#REF!</definedName>
    <definedName name="PIN" localSheetId="0">#REF!</definedName>
    <definedName name="PIN">#REF!</definedName>
    <definedName name="PINL" localSheetId="0">#REF!</definedName>
    <definedName name="PINL">#REF!</definedName>
    <definedName name="PINLMA" localSheetId="10">[13]ROSTO!#REF!</definedName>
    <definedName name="PINLMA" localSheetId="9">[13]ROSTO!#REF!</definedName>
    <definedName name="PINLMA" localSheetId="0">[13]ROSTO!#REF!</definedName>
    <definedName name="PINLMA">[13]ROSTO!#REF!</definedName>
    <definedName name="PINLTA" localSheetId="10">#REF!</definedName>
    <definedName name="PINLTA" localSheetId="9">#REF!</definedName>
    <definedName name="PINLTA" localSheetId="0">#REF!</definedName>
    <definedName name="PINLTA">#REF!</definedName>
    <definedName name="PINMA" localSheetId="10">[13]ROSTO!#REF!</definedName>
    <definedName name="PINMA" localSheetId="9">[13]ROSTO!#REF!</definedName>
    <definedName name="PINMA" localSheetId="0">[13]ROSTO!#REF!</definedName>
    <definedName name="PINMA">[13]ROSTO!#REF!</definedName>
    <definedName name="PINTA" localSheetId="10">#REF!</definedName>
    <definedName name="PINTA" localSheetId="9">#REF!</definedName>
    <definedName name="PINTA" localSheetId="0">#REF!</definedName>
    <definedName name="PINTA">#REF!</definedName>
    <definedName name="Pintura" localSheetId="0">#REF!</definedName>
    <definedName name="Pintura">#REF!</definedName>
    <definedName name="PLACA" localSheetId="0">#REF!</definedName>
    <definedName name="PLACA">#REF!</definedName>
    <definedName name="PLACAMA" localSheetId="10">[13]ROSTO!#REF!</definedName>
    <definedName name="PLACAMA" localSheetId="9">[13]ROSTO!#REF!</definedName>
    <definedName name="PLACAMA" localSheetId="0">[13]ROSTO!#REF!</definedName>
    <definedName name="PLACAMA">[13]ROSTO!#REF!</definedName>
    <definedName name="PLACATA" localSheetId="10">#REF!</definedName>
    <definedName name="PLACATA" localSheetId="9">#REF!</definedName>
    <definedName name="PLACATA" localSheetId="0">#REF!</definedName>
    <definedName name="PLACATA">#REF!</definedName>
    <definedName name="PLAN" localSheetId="0">#REF!</definedName>
    <definedName name="PLAN">#REF!</definedName>
    <definedName name="plano" localSheetId="0">#REF!</definedName>
    <definedName name="plano">#REF!</definedName>
    <definedName name="PLFRESA" localSheetId="0">#REF!</definedName>
    <definedName name="PLFRESA">#REF!</definedName>
    <definedName name="PLFRESAMA" localSheetId="10">[13]ROSTO!#REF!</definedName>
    <definedName name="PLFRESAMA" localSheetId="9">[13]ROSTO!#REF!</definedName>
    <definedName name="PLFRESAMA" localSheetId="0">[13]ROSTO!#REF!</definedName>
    <definedName name="PLFRESAMA">[13]ROSTO!#REF!</definedName>
    <definedName name="PLFRESATA" localSheetId="10">#REF!</definedName>
    <definedName name="PLFRESATA" localSheetId="9">#REF!</definedName>
    <definedName name="PLFRESATA" localSheetId="0">#REF!</definedName>
    <definedName name="PLFRESATA">#REF!</definedName>
    <definedName name="PLPA" localSheetId="0">#REF!</definedName>
    <definedName name="PLPA">#REF!</definedName>
    <definedName name="PLPAMA" localSheetId="10">[13]ROSTO!#REF!</definedName>
    <definedName name="PLPAMA" localSheetId="9">[13]ROSTO!#REF!</definedName>
    <definedName name="PLPAMA" localSheetId="0">[13]ROSTO!#REF!</definedName>
    <definedName name="PLPAMA">[13]ROSTO!#REF!</definedName>
    <definedName name="PLPATA" localSheetId="10">#REF!</definedName>
    <definedName name="PLPATA" localSheetId="9">#REF!</definedName>
    <definedName name="PLPATA" localSheetId="0">#REF!</definedName>
    <definedName name="PLPATA">#REF!</definedName>
    <definedName name="PLRS" localSheetId="0">#REF!</definedName>
    <definedName name="PLRS">#REF!</definedName>
    <definedName name="PLRSMA" localSheetId="10">[13]ROSTO!#REF!</definedName>
    <definedName name="PLRSMA" localSheetId="9">[13]ROSTO!#REF!</definedName>
    <definedName name="PLRSMA" localSheetId="0">[13]ROSTO!#REF!</definedName>
    <definedName name="PLRSMA">[13]ROSTO!#REF!</definedName>
    <definedName name="PLRSTA" localSheetId="10">#REF!</definedName>
    <definedName name="PLRSTA" localSheetId="9">#REF!</definedName>
    <definedName name="PLRSTA" localSheetId="0">#REF!</definedName>
    <definedName name="PLRSTA">#REF!</definedName>
    <definedName name="PONTE" localSheetId="0">#REF!</definedName>
    <definedName name="PONTE">#REF!</definedName>
    <definedName name="popopopo" localSheetId="10" hidden="1">{#N/A,#N/A,FALSE,"MO (2)"}</definedName>
    <definedName name="popopopo" localSheetId="9" hidden="1">{#N/A,#N/A,FALSE,"MO (2)"}</definedName>
    <definedName name="popopopo" localSheetId="1" hidden="1">{#N/A,#N/A,FALSE,"MO (2)"}</definedName>
    <definedName name="popopopo" hidden="1">{#N/A,#N/A,FALSE,"MO (2)"}</definedName>
    <definedName name="PRAZO" localSheetId="10">#REF!</definedName>
    <definedName name="PRAZO" localSheetId="9">#REF!</definedName>
    <definedName name="PRAZO" localSheetId="0">#REF!</definedName>
    <definedName name="PRAZO">#REF!</definedName>
    <definedName name="PRAZOA" localSheetId="10">#REF!</definedName>
    <definedName name="PRAZOA" localSheetId="9">#REF!</definedName>
    <definedName name="PRAZOA" localSheetId="0">#REF!</definedName>
    <definedName name="PRAZOA">#REF!</definedName>
    <definedName name="PREC" localSheetId="0">#REF!</definedName>
    <definedName name="PREC">#REF!</definedName>
    <definedName name="Preço_parcial" localSheetId="0">#REF!</definedName>
    <definedName name="Preço_parcial">#REF!</definedName>
    <definedName name="PREGO">[4]DADOS!$C$18</definedName>
    <definedName name="Print_Area_MI" localSheetId="10">#REF!</definedName>
    <definedName name="Print_Area_MI" localSheetId="9">#REF!</definedName>
    <definedName name="Print_Area_MI" localSheetId="0">#REF!</definedName>
    <definedName name="Print_Area_MI">#REF!</definedName>
    <definedName name="PRINT_TITLES_MI" localSheetId="0">#REF!</definedName>
    <definedName name="PRINT_TITLES_MI">#REF!</definedName>
    <definedName name="PROD_TVE_CBUQ" localSheetId="0">#REF!</definedName>
    <definedName name="PROD_TVE_CBUQ">#REF!</definedName>
    <definedName name="PROD_TVE_LAMA" localSheetId="0">#REF!</definedName>
    <definedName name="PROD_TVE_LAMA">#REF!</definedName>
    <definedName name="PROD_TVE_MICRO" localSheetId="0">#REF!</definedName>
    <definedName name="PROD_TVE_MICRO">#REF!</definedName>
    <definedName name="PROD_TVMP_CBUQ" localSheetId="0">#REF!</definedName>
    <definedName name="PROD_TVMP_CBUQ">#REF!</definedName>
    <definedName name="PROD_TVMP_LAMA" localSheetId="0">#REF!</definedName>
    <definedName name="PROD_TVMP_LAMA">#REF!</definedName>
    <definedName name="PROD_TVMP_MICRO" localSheetId="0">#REF!</definedName>
    <definedName name="PROD_TVMP_MICRO">#REF!</definedName>
    <definedName name="PROD_TVMR_CBUQ" localSheetId="0">#REF!</definedName>
    <definedName name="PROD_TVMR_CBUQ">#REF!</definedName>
    <definedName name="PROD_TVMR_LAMA" localSheetId="0">#REF!</definedName>
    <definedName name="PROD_TVMR_LAMA">#REF!</definedName>
    <definedName name="PROD_TVMR_MICRO" localSheetId="0">#REF!</definedName>
    <definedName name="PROD_TVMR_MICRO">#REF!</definedName>
    <definedName name="PROD_TVP_CBUQ" localSheetId="0">#REF!</definedName>
    <definedName name="PROD_TVP_CBUQ">#REF!</definedName>
    <definedName name="PROD_TVP_LAMA" localSheetId="0">#REF!</definedName>
    <definedName name="PROD_TVP_LAMA">#REF!</definedName>
    <definedName name="PROD_TVP_MICRO" localSheetId="0">#REF!</definedName>
    <definedName name="PROD_TVP_MICRO">#REF!</definedName>
    <definedName name="PROD_TVR_CBUQ" localSheetId="0">#REF!</definedName>
    <definedName name="PROD_TVR_CBUQ">#REF!</definedName>
    <definedName name="PROD_TVR_LAMA" localSheetId="0">#REF!</definedName>
    <definedName name="PROD_TVR_LAMA">#REF!</definedName>
    <definedName name="PROD_TVR_MICRO" localSheetId="0">#REF!</definedName>
    <definedName name="PROD_TVR_MICRO">#REF!</definedName>
    <definedName name="PSERVIÇOS" localSheetId="0">#REF!</definedName>
    <definedName name="PSERVIÇOS">#REF!</definedName>
    <definedName name="q" localSheetId="0">#REF!</definedName>
    <definedName name="q">#REF!</definedName>
    <definedName name="Q.001" localSheetId="10">[14]Mat.!#REF!</definedName>
    <definedName name="Q.001" localSheetId="9">[14]Mat.!#REF!</definedName>
    <definedName name="Q.001" localSheetId="0">[14]Mat.!#REF!</definedName>
    <definedName name="Q.001">[14]Mat.!#REF!</definedName>
    <definedName name="Q.002" localSheetId="10">[14]Mat.!#REF!</definedName>
    <definedName name="Q.002" localSheetId="9">[14]Mat.!#REF!</definedName>
    <definedName name="Q.002" localSheetId="0">[14]Mat.!#REF!</definedName>
    <definedName name="Q.002">[14]Mat.!#REF!</definedName>
    <definedName name="Q.003" localSheetId="0">[14]Mat.!#REF!</definedName>
    <definedName name="Q.003">[14]Mat.!#REF!</definedName>
    <definedName name="Q.004" localSheetId="0">[14]Mat.!#REF!</definedName>
    <definedName name="Q.004">[14]Mat.!#REF!</definedName>
    <definedName name="Q.005" localSheetId="0">[14]Mat.!#REF!</definedName>
    <definedName name="Q.005">[14]Mat.!#REF!</definedName>
    <definedName name="Q.006" localSheetId="0">[14]Mat.!#REF!</definedName>
    <definedName name="Q.006">[14]Mat.!#REF!</definedName>
    <definedName name="Q.007" localSheetId="0">[14]Mat.!#REF!</definedName>
    <definedName name="Q.007">[14]Mat.!#REF!</definedName>
    <definedName name="Q.008" localSheetId="0">[14]Mat.!#REF!</definedName>
    <definedName name="Q.008">[14]Mat.!#REF!</definedName>
    <definedName name="Q.009" localSheetId="0">[14]Mat.!#REF!</definedName>
    <definedName name="Q.009">[14]Mat.!#REF!</definedName>
    <definedName name="Q.010" localSheetId="0">[14]Mat.!#REF!</definedName>
    <definedName name="Q.010">[14]Mat.!#REF!</definedName>
    <definedName name="Q.011" localSheetId="0">[14]Mat.!#REF!</definedName>
    <definedName name="Q.011">[14]Mat.!#REF!</definedName>
    <definedName name="Q.012" localSheetId="0">[14]Mat.!#REF!</definedName>
    <definedName name="Q.012">[14]Mat.!#REF!</definedName>
    <definedName name="Q.013" localSheetId="0">[14]Mat.!#REF!</definedName>
    <definedName name="Q.013">[14]Mat.!#REF!</definedName>
    <definedName name="Q.014" localSheetId="0">[14]Mat.!#REF!</definedName>
    <definedName name="Q.014">[14]Mat.!#REF!</definedName>
    <definedName name="Q.015" localSheetId="0">[14]Mat.!#REF!</definedName>
    <definedName name="Q.015">[14]Mat.!#REF!</definedName>
    <definedName name="qqqqq" localSheetId="10" hidden="1">{#N/A,#N/A,FALSE,"MO (2)"}</definedName>
    <definedName name="qqqqq" localSheetId="9" hidden="1">{#N/A,#N/A,FALSE,"MO (2)"}</definedName>
    <definedName name="qqqqq" localSheetId="1" hidden="1">{#N/A,#N/A,FALSE,"MO (2)"}</definedName>
    <definedName name="qqqqq" hidden="1">{#N/A,#N/A,FALSE,"MO (2)"}</definedName>
    <definedName name="QUADRO">[3]MARSHALL!$A$2:$K$51</definedName>
    <definedName name="QUANT" localSheetId="10">#REF!</definedName>
    <definedName name="QUANT" localSheetId="9">#REF!</definedName>
    <definedName name="QUANT" localSheetId="0">#REF!</definedName>
    <definedName name="QUANT">#REF!</definedName>
    <definedName name="QUANT_acumu" localSheetId="10">#REF!</definedName>
    <definedName name="QUANT_acumu" localSheetId="9">#REF!</definedName>
    <definedName name="QUANT_acumu" localSheetId="0">#REF!</definedName>
    <definedName name="QUANT_acumu">#REF!</definedName>
    <definedName name="ralo">[17]Plan2!$A$30:$A$31</definedName>
    <definedName name="rea" localSheetId="0">#REF!</definedName>
    <definedName name="rea">#REF!</definedName>
    <definedName name="REAJ" localSheetId="0">#REF!</definedName>
    <definedName name="REAJ">#REF!</definedName>
    <definedName name="REBOQUE">[20]COMPOSIÇÕES!$H$76</definedName>
    <definedName name="RECREV" localSheetId="10">[21]PATO!#REF!</definedName>
    <definedName name="RECREV" localSheetId="9">[21]PATO!#REF!</definedName>
    <definedName name="RECREV" localSheetId="0">[21]PATO!#REF!</definedName>
    <definedName name="RECREV">[21]PATO!#REF!</definedName>
    <definedName name="registro">[17]Plan2!$A$77:$A$78</definedName>
    <definedName name="reparos" localSheetId="0">[29]!PassaExtenso</definedName>
    <definedName name="reparos">[29]!PassaExtenso</definedName>
    <definedName name="res" localSheetId="10" hidden="1">{#N/A,#N/A,FALSE,"MO (2)"}</definedName>
    <definedName name="res" localSheetId="9" hidden="1">{#N/A,#N/A,FALSE,"MO (2)"}</definedName>
    <definedName name="res" localSheetId="1" hidden="1">{#N/A,#N/A,FALSE,"MO (2)"}</definedName>
    <definedName name="res" hidden="1">{#N/A,#N/A,FALSE,"MO (2)"}</definedName>
    <definedName name="resu" localSheetId="10" hidden="1">{#N/A,#N/A,FALSE,"MO (2)"}</definedName>
    <definedName name="resu" localSheetId="9" hidden="1">{#N/A,#N/A,FALSE,"MO (2)"}</definedName>
    <definedName name="resu" localSheetId="1" hidden="1">{#N/A,#N/A,FALSE,"MO (2)"}</definedName>
    <definedName name="resu" hidden="1">{#N/A,#N/A,FALSE,"MO (2)"}</definedName>
    <definedName name="Resumo_Quantidade" localSheetId="10">#REF!</definedName>
    <definedName name="Resumo_Quantidade" localSheetId="9">#REF!</definedName>
    <definedName name="Resumo_Quantidade" localSheetId="0">#REF!</definedName>
    <definedName name="Resumo_Quantidade">#REF!</definedName>
    <definedName name="resumoii" localSheetId="10" hidden="1">{#N/A,#N/A,FALSE,"MO (2)"}</definedName>
    <definedName name="resumoii" localSheetId="9" hidden="1">{#N/A,#N/A,FALSE,"MO (2)"}</definedName>
    <definedName name="resumoii" localSheetId="1" hidden="1">{#N/A,#N/A,FALSE,"MO (2)"}</definedName>
    <definedName name="resumoii" hidden="1">{#N/A,#N/A,FALSE,"MO (2)"}</definedName>
    <definedName name="ria" localSheetId="10">#REF!</definedName>
    <definedName name="ria" localSheetId="9">#REF!</definedName>
    <definedName name="ria" localSheetId="0">#REF!</definedName>
    <definedName name="ria">#REF!</definedName>
    <definedName name="RL_1C" localSheetId="10">#REF!</definedName>
    <definedName name="RL_1C" localSheetId="9">#REF!</definedName>
    <definedName name="RL_1C" localSheetId="0">#REF!</definedName>
    <definedName name="RL_1C">#REF!</definedName>
    <definedName name="RL1C" localSheetId="0">#REF!</definedName>
    <definedName name="RL1C">#REF!</definedName>
    <definedName name="RMAN" localSheetId="0">#REF!</definedName>
    <definedName name="RMAN">#REF!</definedName>
    <definedName name="RMCGP" localSheetId="0">#REF!</definedName>
    <definedName name="RMCGP">#REF!</definedName>
    <definedName name="RMCGPMA" localSheetId="10">[13]ROSTO!#REF!</definedName>
    <definedName name="RMCGPMA" localSheetId="9">[13]ROSTO!#REF!</definedName>
    <definedName name="RMCGPMA" localSheetId="0">[13]ROSTO!#REF!</definedName>
    <definedName name="RMCGPMA">[13]ROSTO!#REF!</definedName>
    <definedName name="RMCGPTA" localSheetId="10">#REF!</definedName>
    <definedName name="RMCGPTA" localSheetId="9">#REF!</definedName>
    <definedName name="RMCGPTA" localSheetId="0">#REF!</definedName>
    <definedName name="RMCGPTA">#REF!</definedName>
    <definedName name="RMEC" localSheetId="0">#REF!</definedName>
    <definedName name="RMEC">#REF!</definedName>
    <definedName name="RMRB" localSheetId="0">#REF!</definedName>
    <definedName name="RMRB">#REF!</definedName>
    <definedName name="RMRBMA" localSheetId="10">[13]ROSTO!#REF!</definedName>
    <definedName name="RMRBMA" localSheetId="9">[13]ROSTO!#REF!</definedName>
    <definedName name="RMRBMA" localSheetId="0">[13]ROSTO!#REF!</definedName>
    <definedName name="RMRBMA">[13]ROSTO!#REF!</definedName>
    <definedName name="RMRBTA" localSheetId="10">#REF!</definedName>
    <definedName name="RMRBTA" localSheetId="9">#REF!</definedName>
    <definedName name="RMRBTA" localSheetId="0">#REF!</definedName>
    <definedName name="RMRBTA">#REF!</definedName>
    <definedName name="rod" localSheetId="10">#REF!</definedName>
    <definedName name="rod" localSheetId="9">#REF!</definedName>
    <definedName name="rod" localSheetId="0">#REF!</definedName>
    <definedName name="rod" localSheetId="1">#REF!</definedName>
    <definedName name="rod">#REF!</definedName>
    <definedName name="rodo" localSheetId="10">#REF!</definedName>
    <definedName name="rodo" localSheetId="9">#REF!</definedName>
    <definedName name="rodo" localSheetId="0">#REF!</definedName>
    <definedName name="rodo">#REF!</definedName>
    <definedName name="RODO1" localSheetId="10">#REF!</definedName>
    <definedName name="RODO1" localSheetId="9">#REF!</definedName>
    <definedName name="RODO1" localSheetId="0">#REF!</definedName>
    <definedName name="RODO1">#REF!</definedName>
    <definedName name="RODO2" localSheetId="0">#REF!</definedName>
    <definedName name="RODO2">#REF!</definedName>
    <definedName name="RODOA" localSheetId="0">#REF!</definedName>
    <definedName name="RODOA">#REF!</definedName>
    <definedName name="RODOA1" localSheetId="0">#REF!</definedName>
    <definedName name="RODOA1">#REF!</definedName>
    <definedName name="rodov" localSheetId="0">#REF!</definedName>
    <definedName name="rodov">#REF!</definedName>
    <definedName name="RODOVIA">[22]PT!$B$3</definedName>
    <definedName name="RODOVIA1">'[16]DADOS DE ENTRADA CONCORRÊNCIA'!$B$15</definedName>
    <definedName name="RODOVIA2">'[16]DADOS DE ENTRADA CONCORRÊNCIA'!$B$22</definedName>
    <definedName name="RP" localSheetId="10">#REF!</definedName>
    <definedName name="RP" localSheetId="9">#REF!</definedName>
    <definedName name="RP" localSheetId="0">#REF!</definedName>
    <definedName name="RP">#REF!</definedName>
    <definedName name="RR_1C" localSheetId="10">#REF!</definedName>
    <definedName name="RR_1C" localSheetId="9">#REF!</definedName>
    <definedName name="RR_1C" localSheetId="0">#REF!</definedName>
    <definedName name="RR_1C">#REF!</definedName>
    <definedName name="RR_2C" localSheetId="0">#REF!</definedName>
    <definedName name="RR_2C">#REF!</definedName>
    <definedName name="RR1C" localSheetId="0">#REF!</definedName>
    <definedName name="RR1C">#REF!</definedName>
    <definedName name="RR1CRSFRESA" localSheetId="0">#REF!</definedName>
    <definedName name="RR1CRSFRESA">#REF!</definedName>
    <definedName name="RR1CRSFRESAMA" localSheetId="10">[13]ROSTO!#REF!</definedName>
    <definedName name="RR1CRSFRESAMA" localSheetId="9">[13]ROSTO!#REF!</definedName>
    <definedName name="RR1CRSFRESAMA" localSheetId="0">[13]ROSTO!#REF!</definedName>
    <definedName name="RR1CRSFRESAMA">[13]ROSTO!#REF!</definedName>
    <definedName name="RR1CRSFRESATA" localSheetId="10">#REF!</definedName>
    <definedName name="RR1CRSFRESATA" localSheetId="9">#REF!</definedName>
    <definedName name="RR1CRSFRESATA" localSheetId="0">#REF!</definedName>
    <definedName name="RR1CRSFRESATA">#REF!</definedName>
    <definedName name="RR2C">[4]DADOS!$C$32</definedName>
    <definedName name="RRD" localSheetId="10">#REF!</definedName>
    <definedName name="RRD" localSheetId="9">#REF!</definedName>
    <definedName name="RRD" localSheetId="0">#REF!</definedName>
    <definedName name="RRD">#REF!</definedName>
    <definedName name="RRS" localSheetId="10">#REF!</definedName>
    <definedName name="RRS" localSheetId="9">#REF!</definedName>
    <definedName name="RRS" localSheetId="0">#REF!</definedName>
    <definedName name="RRS">#REF!</definedName>
    <definedName name="RRSMA" localSheetId="10">[13]ROSTO!#REF!</definedName>
    <definedName name="RRSMA" localSheetId="9">[13]ROSTO!#REF!</definedName>
    <definedName name="RRSMA" localSheetId="0">[13]ROSTO!#REF!</definedName>
    <definedName name="RRSMA">[13]ROSTO!#REF!</definedName>
    <definedName name="RRSTA" localSheetId="10">#REF!</definedName>
    <definedName name="RRSTA" localSheetId="9">#REF!</definedName>
    <definedName name="RRSTA" localSheetId="0">#REF!</definedName>
    <definedName name="RRSTA">#REF!</definedName>
    <definedName name="RSMA" localSheetId="10">[13]ROSTO!#REF!</definedName>
    <definedName name="RSMA" localSheetId="9">[13]ROSTO!#REF!</definedName>
    <definedName name="RSMA" localSheetId="0">[13]ROSTO!#REF!</definedName>
    <definedName name="RSMA">[13]ROSTO!#REF!</definedName>
    <definedName name="RUAS" localSheetId="10">#REF!</definedName>
    <definedName name="RUAS" localSheetId="9">#REF!</definedName>
    <definedName name="RUAS" localSheetId="0">#REF!</definedName>
    <definedName name="RUAS">#REF!</definedName>
    <definedName name="S" localSheetId="0">#REF!</definedName>
    <definedName name="S">#REF!</definedName>
    <definedName name="SALÁRIOMINIMO" localSheetId="0">#REF!</definedName>
    <definedName name="SALÁRIOMINIMO">#REF!</definedName>
    <definedName name="salete" localSheetId="10" hidden="1">{#N/A,#N/A,FALSE,"MO (2)"}</definedName>
    <definedName name="salete" localSheetId="9" hidden="1">{#N/A,#N/A,FALSE,"MO (2)"}</definedName>
    <definedName name="salete" localSheetId="1" hidden="1">{#N/A,#N/A,FALSE,"MO (2)"}</definedName>
    <definedName name="salete" hidden="1">{#N/A,#N/A,FALSE,"MO (2)"}</definedName>
    <definedName name="salete.com" localSheetId="10" hidden="1">{#N/A,#N/A,FALSE,"MO (2)"}</definedName>
    <definedName name="salete.com" localSheetId="9" hidden="1">{#N/A,#N/A,FALSE,"MO (2)"}</definedName>
    <definedName name="salete.com" localSheetId="1" hidden="1">{#N/A,#N/A,FALSE,"MO (2)"}</definedName>
    <definedName name="salete.com" hidden="1">{#N/A,#N/A,FALSE,"MO (2)"}</definedName>
    <definedName name="SASA" localSheetId="10" hidden="1">{#N/A,#N/A,FALSE,"MO (2)"}</definedName>
    <definedName name="SASA" localSheetId="9" hidden="1">{#N/A,#N/A,FALSE,"MO (2)"}</definedName>
    <definedName name="SASA" localSheetId="1" hidden="1">{#N/A,#N/A,FALSE,"MO (2)"}</definedName>
    <definedName name="SASA" hidden="1">{#N/A,#N/A,FALSE,"MO (2)"}</definedName>
    <definedName name="sasa.com" localSheetId="10" hidden="1">{#N/A,#N/A,FALSE,"MO (2)"}</definedName>
    <definedName name="sasa.com" localSheetId="9" hidden="1">{#N/A,#N/A,FALSE,"MO (2)"}</definedName>
    <definedName name="sasa.com" localSheetId="1" hidden="1">{#N/A,#N/A,FALSE,"MO (2)"}</definedName>
    <definedName name="sasa.com" hidden="1">{#N/A,#N/A,FALSE,"MO (2)"}</definedName>
    <definedName name="sasaasa" localSheetId="10" hidden="1">{#N/A,#N/A,FALSE,"MO (2)"}</definedName>
    <definedName name="sasaasa" localSheetId="9" hidden="1">{#N/A,#N/A,FALSE,"MO (2)"}</definedName>
    <definedName name="sasaasa" localSheetId="1" hidden="1">{#N/A,#N/A,FALSE,"MO (2)"}</definedName>
    <definedName name="sasaasa" hidden="1">{#N/A,#N/A,FALSE,"MO (2)"}</definedName>
    <definedName name="SB" localSheetId="10">#REF!</definedName>
    <definedName name="SB" localSheetId="9">#REF!</definedName>
    <definedName name="SB" localSheetId="0">#REF!</definedName>
    <definedName name="SB">#REF!</definedName>
    <definedName name="SBRP" localSheetId="10">#REF!</definedName>
    <definedName name="SBRP" localSheetId="9">#REF!</definedName>
    <definedName name="SBRP" localSheetId="0">#REF!</definedName>
    <definedName name="SBRP">#REF!</definedName>
    <definedName name="scon" localSheetId="0">#REF!</definedName>
    <definedName name="scon">#REF!</definedName>
    <definedName name="sdfg" localSheetId="0">#REF!</definedName>
    <definedName name="sdfg">#REF!</definedName>
    <definedName name="sdsdsds" localSheetId="10" hidden="1">{#N/A,#N/A,FALSE,"MO (2)"}</definedName>
    <definedName name="sdsdsds" localSheetId="9" hidden="1">{#N/A,#N/A,FALSE,"MO (2)"}</definedName>
    <definedName name="sdsdsds" localSheetId="1" hidden="1">{#N/A,#N/A,FALSE,"MO (2)"}</definedName>
    <definedName name="sdsdsds" hidden="1">{#N/A,#N/A,FALSE,"MO (2)"}</definedName>
    <definedName name="sdsdsdsx" localSheetId="10" hidden="1">{#N/A,#N/A,FALSE,"MO (2)"}</definedName>
    <definedName name="sdsdsdsx" localSheetId="9" hidden="1">{#N/A,#N/A,FALSE,"MO (2)"}</definedName>
    <definedName name="sdsdsdsx" localSheetId="1" hidden="1">{#N/A,#N/A,FALSE,"MO (2)"}</definedName>
    <definedName name="sdsdsdsx" hidden="1">{#N/A,#N/A,FALSE,"MO (2)"}</definedName>
    <definedName name="SEG">[32]DG!$B$13</definedName>
    <definedName name="segm">[34]dados!$B$5</definedName>
    <definedName name="segment" localSheetId="10">#REF!</definedName>
    <definedName name="segment" localSheetId="9">#REF!</definedName>
    <definedName name="segment" localSheetId="0">#REF!</definedName>
    <definedName name="segment" localSheetId="1">#REF!</definedName>
    <definedName name="segment">#REF!</definedName>
    <definedName name="SEGMENTO">'[16]DADOS DE ENTRADA CONCORRÊNCIA'!$B$19</definedName>
    <definedName name="SELO" localSheetId="10">'[24]QUADRO 04 - PLANILHAS PREÇOS'!#REF!</definedName>
    <definedName name="SELO" localSheetId="9">'[24]QUADRO 04 - PLANILHAS PREÇOS'!#REF!</definedName>
    <definedName name="SELO" localSheetId="0">'[24]QUADRO 04 - PLANILHAS PREÇOS'!#REF!</definedName>
    <definedName name="SELO">'[24]QUADRO 04 - PLANILHAS PREÇOS'!#REF!</definedName>
    <definedName name="SELOA" localSheetId="10">'[24]QUADRO 04 - PLANILHAS PREÇOS'!#REF!</definedName>
    <definedName name="SELOA" localSheetId="9">'[24]QUADRO 04 - PLANILHAS PREÇOS'!#REF!</definedName>
    <definedName name="SELOA" localSheetId="0">'[24]QUADRO 04 - PLANILHAS PREÇOS'!#REF!</definedName>
    <definedName name="SELOA">'[24]QUADRO 04 - PLANILHAS PREÇOS'!#REF!</definedName>
    <definedName name="sencount" hidden="1">1</definedName>
    <definedName name="SERV" localSheetId="10">[12]COMPOS1!#REF!</definedName>
    <definedName name="SERV" localSheetId="9">[12]COMPOS1!#REF!</definedName>
    <definedName name="SERV" localSheetId="0">[12]COMPOS1!#REF!</definedName>
    <definedName name="SERV">[12]COMPOS1!#REF!</definedName>
    <definedName name="servico">[35]dez00!$A$3:$F$134</definedName>
    <definedName name="Serviços">[36]Serviços!$A$3:$AF$1403</definedName>
    <definedName name="Serviços_1">[37]Serviços!$A$3:$AE$2694</definedName>
    <definedName name="Serviços_10">[37]Serviços!$A$3:$AE$2694</definedName>
    <definedName name="Serviços_11">[37]Serviços!$A$3:$AE$2694</definedName>
    <definedName name="Serviços_12">[37]Serviços!$A$3:$AE$2694</definedName>
    <definedName name="Serviços_2">[37]Serviços!$A$3:$AE$2694</definedName>
    <definedName name="Serviços_3">[37]Serviços!$A$3:$AE$2694</definedName>
    <definedName name="Serviços_4">[37]Serviços!$A$3:$AE$2694</definedName>
    <definedName name="Serviços_5">[37]Serviços!$A$3:$AE$2694</definedName>
    <definedName name="Serviços_6">[37]Serviços!$A$3:$AE$2694</definedName>
    <definedName name="Serviços_7">[37]Serviços!$A$3:$AE$2694</definedName>
    <definedName name="Serviços_8">[37]Serviços!$A$3:$AE$2694</definedName>
    <definedName name="Serviços_9">[37]Serviços!$A$3:$AE$2694</definedName>
    <definedName name="sicro" localSheetId="10">#REF!</definedName>
    <definedName name="sicro" localSheetId="9">#REF!</definedName>
    <definedName name="sicro" localSheetId="0">#REF!</definedName>
    <definedName name="sicro">#REF!</definedName>
    <definedName name="SINALI" localSheetId="10">'[38]RESUMO-DVOP_JBS'!#REF!</definedName>
    <definedName name="SINALI" localSheetId="9">'[38]RESUMO-DVOP_JBS'!#REF!</definedName>
    <definedName name="SINALI" localSheetId="0">'[38]RESUMO-DVOP_JBS'!#REF!</definedName>
    <definedName name="SINALI">'[38]RESUMO-DVOP_JBS'!#REF!</definedName>
    <definedName name="SINAPI" localSheetId="10">#REF!</definedName>
    <definedName name="SINAPI" localSheetId="9">#REF!</definedName>
    <definedName name="SINAPI" localSheetId="0">#REF!</definedName>
    <definedName name="SINAPI">#REF!</definedName>
    <definedName name="SJ" localSheetId="0">#REF!</definedName>
    <definedName name="SJ">#REF!</definedName>
    <definedName name="SM" localSheetId="0">#REF!</definedName>
    <definedName name="SM">#REF!</definedName>
    <definedName name="Sorriso" localSheetId="0">#REF!</definedName>
    <definedName name="Sorriso">#REF!</definedName>
    <definedName name="SS" localSheetId="10" hidden="1">{#N/A,#N/A,FALSE,"MO (2)"}</definedName>
    <definedName name="SS" localSheetId="9" hidden="1">{#N/A,#N/A,FALSE,"MO (2)"}</definedName>
    <definedName name="SS" localSheetId="1" hidden="1">{#N/A,#N/A,FALSE,"MO (2)"}</definedName>
    <definedName name="SS" hidden="1">{#N/A,#N/A,FALSE,"MO (2)"}</definedName>
    <definedName name="SSS" localSheetId="10" hidden="1">{#N/A,#N/A,FALSE,"MO (2)"}</definedName>
    <definedName name="SSS" localSheetId="9" hidden="1">{#N/A,#N/A,FALSE,"MO (2)"}</definedName>
    <definedName name="SSS" localSheetId="1" hidden="1">{#N/A,#N/A,FALSE,"MO (2)"}</definedName>
    <definedName name="SSS" hidden="1">{#N/A,#N/A,FALSE,"MO (2)"}</definedName>
    <definedName name="ssssss" localSheetId="10" hidden="1">{#N/A,#N/A,FALSE,"MO (2)"}</definedName>
    <definedName name="ssssss" localSheetId="9" hidden="1">{#N/A,#N/A,FALSE,"MO (2)"}</definedName>
    <definedName name="ssssss" localSheetId="1" hidden="1">{#N/A,#N/A,FALSE,"MO (2)"}</definedName>
    <definedName name="ssssss" hidden="1">{#N/A,#N/A,FALSE,"MO (2)"}</definedName>
    <definedName name="SUBT">[13]DG!$B$12</definedName>
    <definedName name="subtrec" localSheetId="10">#REF!</definedName>
    <definedName name="subtrec" localSheetId="9">#REF!</definedName>
    <definedName name="subtrec" localSheetId="0">#REF!</definedName>
    <definedName name="subtrec" localSheetId="1">#REF!</definedName>
    <definedName name="subtrec">#REF!</definedName>
    <definedName name="subtrech" localSheetId="10">#REF!</definedName>
    <definedName name="subtrech" localSheetId="9">#REF!</definedName>
    <definedName name="subtrech" localSheetId="0">#REF!</definedName>
    <definedName name="subtrech">#REF!</definedName>
    <definedName name="SUBTRECHO">[22]PT!$B$5</definedName>
    <definedName name="t" localSheetId="10">#REF!</definedName>
    <definedName name="t" localSheetId="9">#REF!</definedName>
    <definedName name="t" localSheetId="0">#REF!</definedName>
    <definedName name="t">#REF!</definedName>
    <definedName name="T.000" localSheetId="0">#REF!</definedName>
    <definedName name="T.000">#REF!</definedName>
    <definedName name="T.301" localSheetId="0">#REF!</definedName>
    <definedName name="T.301">#REF!</definedName>
    <definedName name="T.302" localSheetId="0">#REF!</definedName>
    <definedName name="T.302">#REF!</definedName>
    <definedName name="T.303" localSheetId="0">#REF!</definedName>
    <definedName name="T.303">#REF!</definedName>
    <definedName name="T.311" localSheetId="0">#REF!</definedName>
    <definedName name="T.311">#REF!</definedName>
    <definedName name="T.312" localSheetId="0">#REF!</definedName>
    <definedName name="T.312">#REF!</definedName>
    <definedName name="T.313" localSheetId="0">#REF!</definedName>
    <definedName name="T.313">#REF!</definedName>
    <definedName name="T.314" localSheetId="0">#REF!</definedName>
    <definedName name="T.314">#REF!</definedName>
    <definedName name="T.315" localSheetId="10">[14]M.O.!#REF!</definedName>
    <definedName name="T.315" localSheetId="9">[14]M.O.!#REF!</definedName>
    <definedName name="T.315" localSheetId="0">[14]M.O.!#REF!</definedName>
    <definedName name="T.315">[14]M.O.!#REF!</definedName>
    <definedName name="T.401" localSheetId="10">#REF!</definedName>
    <definedName name="T.401" localSheetId="9">#REF!</definedName>
    <definedName name="T.401" localSheetId="0">#REF!</definedName>
    <definedName name="T.401">#REF!</definedName>
    <definedName name="T.501" localSheetId="0">#REF!</definedName>
    <definedName name="T.501">#REF!</definedName>
    <definedName name="T.511" localSheetId="0">#REF!</definedName>
    <definedName name="T.511">#REF!</definedName>
    <definedName name="T.512" localSheetId="0">#REF!</definedName>
    <definedName name="T.512">#REF!</definedName>
    <definedName name="T.601" localSheetId="0">#REF!</definedName>
    <definedName name="T.601">#REF!</definedName>
    <definedName name="T.602" localSheetId="0">#REF!</definedName>
    <definedName name="T.602">#REF!</definedName>
    <definedName name="T.603" localSheetId="0">#REF!</definedName>
    <definedName name="T.603">#REF!</definedName>
    <definedName name="T.604" localSheetId="0">#REF!</definedName>
    <definedName name="T.604">#REF!</definedName>
    <definedName name="T.605" localSheetId="0">#REF!</definedName>
    <definedName name="T.605">#REF!</definedName>
    <definedName name="T.606" localSheetId="0">#REF!</definedName>
    <definedName name="T.606">#REF!</definedName>
    <definedName name="T.607" localSheetId="0">#REF!</definedName>
    <definedName name="T.607">#REF!</definedName>
    <definedName name="T.608" localSheetId="0">#REF!</definedName>
    <definedName name="T.608">#REF!</definedName>
    <definedName name="T.609" localSheetId="0">#REF!</definedName>
    <definedName name="T.609">#REF!</definedName>
    <definedName name="T.610" localSheetId="0">#REF!</definedName>
    <definedName name="T.610">#REF!</definedName>
    <definedName name="T.701" localSheetId="0">#REF!</definedName>
    <definedName name="T.701">#REF!</definedName>
    <definedName name="T.702" localSheetId="0">#REF!</definedName>
    <definedName name="T.702">#REF!</definedName>
    <definedName name="T.801" localSheetId="0">#REF!</definedName>
    <definedName name="T.801">#REF!</definedName>
    <definedName name="tabela" localSheetId="0">#REF!</definedName>
    <definedName name="tabela">#REF!</definedName>
    <definedName name="TABMAT" localSheetId="0">#REF!</definedName>
    <definedName name="TABMAT">#REF!</definedName>
    <definedName name="tabserv" localSheetId="0">#REF!</definedName>
    <definedName name="tabserv">#REF!</definedName>
    <definedName name="TABUA">[4]DADOS!$C$20</definedName>
    <definedName name="TB" localSheetId="10">#REF!</definedName>
    <definedName name="TB" localSheetId="9">#REF!</definedName>
    <definedName name="TB" localSheetId="0">#REF!</definedName>
    <definedName name="TB">#REF!</definedName>
    <definedName name="TCAP20RP" localSheetId="0">#REF!</definedName>
    <definedName name="TCAP20RP">#REF!</definedName>
    <definedName name="TCAP20RPMA" localSheetId="10">[13]ROSTO!#REF!</definedName>
    <definedName name="TCAP20RPMA" localSheetId="9">[13]ROSTO!#REF!</definedName>
    <definedName name="TCAP20RPMA" localSheetId="0">[13]ROSTO!#REF!</definedName>
    <definedName name="TCAP20RPMA">[13]ROSTO!#REF!</definedName>
    <definedName name="TCAP20RPTA" localSheetId="10">#REF!</definedName>
    <definedName name="TCAP20RPTA" localSheetId="9">#REF!</definedName>
    <definedName name="TCAP20RPTA" localSheetId="0">#REF!</definedName>
    <definedName name="TCAP20RPTA">#REF!</definedName>
    <definedName name="TCAPPA" localSheetId="0">#REF!</definedName>
    <definedName name="TCAPPA">#REF!</definedName>
    <definedName name="TCAPPAMA" localSheetId="10">[13]ROSTO!#REF!</definedName>
    <definedName name="TCAPPAMA" localSheetId="9">[13]ROSTO!#REF!</definedName>
    <definedName name="TCAPPAMA" localSheetId="0">[13]ROSTO!#REF!</definedName>
    <definedName name="TCAPPAMA">[13]ROSTO!#REF!</definedName>
    <definedName name="TCAPPATA" localSheetId="10">#REF!</definedName>
    <definedName name="TCAPPATA" localSheetId="9">#REF!</definedName>
    <definedName name="TCAPPATA" localSheetId="0">#REF!</definedName>
    <definedName name="TCAPPATA">#REF!</definedName>
    <definedName name="TCAPRS" localSheetId="0">#REF!</definedName>
    <definedName name="TCAPRS">#REF!</definedName>
    <definedName name="TCAPRSMA" localSheetId="10">[13]ROSTO!#REF!</definedName>
    <definedName name="TCAPRSMA" localSheetId="9">[13]ROSTO!#REF!</definedName>
    <definedName name="TCAPRSMA" localSheetId="0">[13]ROSTO!#REF!</definedName>
    <definedName name="TCAPRSMA">[13]ROSTO!#REF!</definedName>
    <definedName name="TCAPRSTA" localSheetId="10">#REF!</definedName>
    <definedName name="TCAPRSTA" localSheetId="9">#REF!</definedName>
    <definedName name="TCAPRSTA" localSheetId="0">#REF!</definedName>
    <definedName name="TCAPRSTA">#REF!</definedName>
    <definedName name="TCC4T" localSheetId="10">#REF!</definedName>
    <definedName name="TCC4T" localSheetId="9">#REF!</definedName>
    <definedName name="TCC4T" localSheetId="0">#REF!</definedName>
    <definedName name="TCC4T">#REF!</definedName>
    <definedName name="TCM30RP" localSheetId="0">#REF!</definedName>
    <definedName name="TCM30RP">#REF!</definedName>
    <definedName name="TCM30RPMA" localSheetId="10">[13]ROSTO!#REF!</definedName>
    <definedName name="TCM30RPMA" localSheetId="9">[13]ROSTO!#REF!</definedName>
    <definedName name="TCM30RPMA" localSheetId="0">[13]ROSTO!#REF!</definedName>
    <definedName name="TCM30RPMA">[13]ROSTO!#REF!</definedName>
    <definedName name="TCM30RPTA" localSheetId="10">#REF!</definedName>
    <definedName name="TCM30RPTA" localSheetId="9">#REF!</definedName>
    <definedName name="TCM30RPTA" localSheetId="0">#REF!</definedName>
    <definedName name="TCM30RPTA">#REF!</definedName>
    <definedName name="TEA" localSheetId="10">#REF!</definedName>
    <definedName name="TEA" localSheetId="9">#REF!</definedName>
    <definedName name="TEA" localSheetId="0">#REF!</definedName>
    <definedName name="TEA">#REF!</definedName>
    <definedName name="TEMUL_ASF" localSheetId="0">#REF!</definedName>
    <definedName name="TEMUL_ASF">#REF!</definedName>
    <definedName name="TEMUL_ASF_MA" localSheetId="10">[13]ROSTO!#REF!</definedName>
    <definedName name="TEMUL_ASF_MA" localSheetId="9">[13]ROSTO!#REF!</definedName>
    <definedName name="TEMUL_ASF_MA" localSheetId="0">[13]ROSTO!#REF!</definedName>
    <definedName name="TEMUL_ASF_MA">[13]ROSTO!#REF!</definedName>
    <definedName name="TEMUL_ASF_TA" localSheetId="10">#REF!</definedName>
    <definedName name="TEMUL_ASF_TA" localSheetId="9">#REF!</definedName>
    <definedName name="TEMUL_ASF_TA" localSheetId="0">#REF!</definedName>
    <definedName name="TEMUL_ASF_TA">#REF!</definedName>
    <definedName name="TEOR">'[39]QUADROS 1 2 3 4 6 7 8'!$J$56</definedName>
    <definedName name="teor2">[39]Cálculo!$D$6</definedName>
    <definedName name="TEP" localSheetId="10">#REF!</definedName>
    <definedName name="TEP" localSheetId="9">#REF!</definedName>
    <definedName name="TEP" localSheetId="0">#REF!</definedName>
    <definedName name="TEP">#REF!</definedName>
    <definedName name="TEPMA" localSheetId="10">[13]ROSTO!#REF!</definedName>
    <definedName name="TEPMA" localSheetId="9">[13]ROSTO!#REF!</definedName>
    <definedName name="TEPMA" localSheetId="0">[13]ROSTO!#REF!</definedName>
    <definedName name="TEPMA">[13]ROSTO!#REF!</definedName>
    <definedName name="TEPTA" localSheetId="10">#REF!</definedName>
    <definedName name="TEPTA" localSheetId="9">#REF!</definedName>
    <definedName name="TEPTA" localSheetId="0">#REF!</definedName>
    <definedName name="TEPTA">#REF!</definedName>
    <definedName name="TERRA" localSheetId="10">#REF!</definedName>
    <definedName name="TERRA" localSheetId="9">#REF!</definedName>
    <definedName name="TERRA" localSheetId="0">#REF!</definedName>
    <definedName name="TERRA">#REF!</definedName>
    <definedName name="Terra2" localSheetId="0">#REF!</definedName>
    <definedName name="Terra2">#REF!</definedName>
    <definedName name="teste" localSheetId="0">#REF!</definedName>
    <definedName name="teste">#REF!</definedName>
    <definedName name="teste2" localSheetId="0">#REF!</definedName>
    <definedName name="teste2">#REF!</definedName>
    <definedName name="tmat" localSheetId="10">[40]PLANILHA!#REF!</definedName>
    <definedName name="tmat" localSheetId="9">[40]PLANILHA!#REF!</definedName>
    <definedName name="tmat" localSheetId="0">[40]PLANILHA!#REF!</definedName>
    <definedName name="tmat">[40]PLANILHA!#REF!</definedName>
    <definedName name="torneira">[17]Plan2!$A$84:$A$87</definedName>
    <definedName name="TOTAL" localSheetId="10">#REF!</definedName>
    <definedName name="TOTAL" localSheetId="9">#REF!</definedName>
    <definedName name="TOTAL" localSheetId="0">#REF!</definedName>
    <definedName name="TOTAL">#REF!</definedName>
    <definedName name="TOTAL1" localSheetId="0">#REF!</definedName>
    <definedName name="TOTAL1">#REF!</definedName>
    <definedName name="TOTAL10" localSheetId="0">#REF!</definedName>
    <definedName name="TOTAL10">#REF!</definedName>
    <definedName name="TOTAL11" localSheetId="0">#REF!</definedName>
    <definedName name="TOTAL11">#REF!</definedName>
    <definedName name="TOTAL12" localSheetId="0">#REF!</definedName>
    <definedName name="TOTAL12">#REF!</definedName>
    <definedName name="TOTAL13" localSheetId="0">#REF!</definedName>
    <definedName name="TOTAL13">#REF!</definedName>
    <definedName name="TOTAL14" localSheetId="0">#REF!</definedName>
    <definedName name="TOTAL14">#REF!</definedName>
    <definedName name="TOTAL15" localSheetId="0">#REF!</definedName>
    <definedName name="TOTAL15">#REF!</definedName>
    <definedName name="TOTAL16" localSheetId="0">#REF!</definedName>
    <definedName name="TOTAL16">#REF!</definedName>
    <definedName name="TOTAL17" localSheetId="0">#REF!</definedName>
    <definedName name="TOTAL17">#REF!</definedName>
    <definedName name="TOTAL18" localSheetId="0">#REF!</definedName>
    <definedName name="TOTAL18">#REF!</definedName>
    <definedName name="TOTAL19" localSheetId="0">#REF!</definedName>
    <definedName name="TOTAL19">#REF!</definedName>
    <definedName name="TOTAL1A" localSheetId="0">#REF!</definedName>
    <definedName name="TOTAL1A">#REF!</definedName>
    <definedName name="TOTAL1C" localSheetId="0">#REF!</definedName>
    <definedName name="TOTAL1C">#REF!</definedName>
    <definedName name="TOTAL2" localSheetId="0">#REF!</definedName>
    <definedName name="TOTAL2">#REF!</definedName>
    <definedName name="TOTAL2A" localSheetId="0">#REF!</definedName>
    <definedName name="TOTAL2A">#REF!</definedName>
    <definedName name="TOTAL3" localSheetId="0">#REF!</definedName>
    <definedName name="TOTAL3">#REF!</definedName>
    <definedName name="TOTAL3A" localSheetId="0">#REF!</definedName>
    <definedName name="TOTAL3A">#REF!</definedName>
    <definedName name="TOTAL4" localSheetId="0">#REF!</definedName>
    <definedName name="TOTAL4">#REF!</definedName>
    <definedName name="TOTAL4A" localSheetId="0">#REF!</definedName>
    <definedName name="TOTAL4A">#REF!</definedName>
    <definedName name="TOTAL5" localSheetId="0">#REF!</definedName>
    <definedName name="TOTAL5">#REF!</definedName>
    <definedName name="TOTAL5A" localSheetId="0">#REF!</definedName>
    <definedName name="TOTAL5A">#REF!</definedName>
    <definedName name="TOTAL6" localSheetId="0">#REF!</definedName>
    <definedName name="TOTAL6">#REF!</definedName>
    <definedName name="TOTAL6A" localSheetId="0">#REF!</definedName>
    <definedName name="TOTAL6A">#REF!</definedName>
    <definedName name="TOTAL7" localSheetId="0">#REF!</definedName>
    <definedName name="TOTAL7">#REF!</definedName>
    <definedName name="TOTAL7A" localSheetId="0">#REF!</definedName>
    <definedName name="TOTAL7A">#REF!</definedName>
    <definedName name="TOTAL7B" localSheetId="0">#REF!</definedName>
    <definedName name="TOTAL7B">#REF!</definedName>
    <definedName name="TOTAL7C" localSheetId="0">#REF!</definedName>
    <definedName name="TOTAL7C">#REF!</definedName>
    <definedName name="TOTAL7D" localSheetId="0">#REF!</definedName>
    <definedName name="TOTAL7D">#REF!</definedName>
    <definedName name="TOTAL7E" localSheetId="0">#REF!</definedName>
    <definedName name="TOTAL7E">#REF!</definedName>
    <definedName name="TOTAL7F" localSheetId="0">#REF!</definedName>
    <definedName name="TOTAL7F">#REF!</definedName>
    <definedName name="TOTAL7G" localSheetId="0">#REF!</definedName>
    <definedName name="TOTAL7G">#REF!</definedName>
    <definedName name="TOTAL7H" localSheetId="0">#REF!</definedName>
    <definedName name="TOTAL7H">#REF!</definedName>
    <definedName name="TOTAL7I" localSheetId="0">#REF!</definedName>
    <definedName name="TOTAL7I">#REF!</definedName>
    <definedName name="TOTAL7J" localSheetId="0">#REF!</definedName>
    <definedName name="TOTAL7J">#REF!</definedName>
    <definedName name="TOTAL7K" localSheetId="0">#REF!</definedName>
    <definedName name="TOTAL7K">#REF!</definedName>
    <definedName name="TOTAL7L" localSheetId="0">#REF!</definedName>
    <definedName name="TOTAL7L">#REF!</definedName>
    <definedName name="TOTAL7O" localSheetId="0">#REF!</definedName>
    <definedName name="TOTAL7O">#REF!</definedName>
    <definedName name="TOTAL7P" localSheetId="0">#REF!</definedName>
    <definedName name="TOTAL7P">#REF!</definedName>
    <definedName name="TOTAL7Q" localSheetId="0">#REF!</definedName>
    <definedName name="TOTAL7Q">#REF!</definedName>
    <definedName name="TOTAL7R" localSheetId="0">#REF!</definedName>
    <definedName name="TOTAL7R">#REF!</definedName>
    <definedName name="TOTAL8" localSheetId="0">#REF!</definedName>
    <definedName name="TOTAL8">#REF!</definedName>
    <definedName name="TOTAL8A" localSheetId="0">#REF!</definedName>
    <definedName name="TOTAL8A">#REF!</definedName>
    <definedName name="TOTAL8B" localSheetId="0">#REF!</definedName>
    <definedName name="TOTAL8B">#REF!</definedName>
    <definedName name="TOTAL8C" localSheetId="0">#REF!</definedName>
    <definedName name="TOTAL8C">#REF!</definedName>
    <definedName name="TOTAL8D" localSheetId="0">#REF!</definedName>
    <definedName name="TOTAL8D">#REF!</definedName>
    <definedName name="TOTAL8E" localSheetId="0">#REF!</definedName>
    <definedName name="TOTAL8E">#REF!</definedName>
    <definedName name="TOTAL8F" localSheetId="0">#REF!</definedName>
    <definedName name="TOTAL8F">#REF!</definedName>
    <definedName name="TOTAL8G" localSheetId="0">#REF!</definedName>
    <definedName name="TOTAL8G">#REF!</definedName>
    <definedName name="TOTAL8H" localSheetId="0">#REF!</definedName>
    <definedName name="TOTAL8H">#REF!</definedName>
    <definedName name="TOTAL8I" localSheetId="0">#REF!</definedName>
    <definedName name="TOTAL8I">#REF!</definedName>
    <definedName name="TOTAL8J" localSheetId="0">#REF!</definedName>
    <definedName name="TOTAL8J">#REF!</definedName>
    <definedName name="TOTAL8K" localSheetId="0">#REF!</definedName>
    <definedName name="TOTAL8K">#REF!</definedName>
    <definedName name="TOTAL8L" localSheetId="0">#REF!</definedName>
    <definedName name="TOTAL8L">#REF!</definedName>
    <definedName name="TOTAL8O" localSheetId="0">#REF!</definedName>
    <definedName name="TOTAL8O">#REF!</definedName>
    <definedName name="TOTAL8P" localSheetId="0">#REF!</definedName>
    <definedName name="TOTAL8P">#REF!</definedName>
    <definedName name="TOTAL8Q" localSheetId="0">#REF!</definedName>
    <definedName name="TOTAL8Q">#REF!</definedName>
    <definedName name="TOTAL8R" localSheetId="0">#REF!</definedName>
    <definedName name="TOTAL8R">#REF!</definedName>
    <definedName name="TOTAL9" localSheetId="0">#REF!</definedName>
    <definedName name="TOTAL9">#REF!</definedName>
    <definedName name="TOTALA" localSheetId="10">'[41]PLANILHA ATUALIZADA'!#REF!</definedName>
    <definedName name="TOTALA" localSheetId="9">'[41]PLANILHA ATUALIZADA'!#REF!</definedName>
    <definedName name="TOTALA" localSheetId="0">'[41]PLANILHA ATUALIZADA'!#REF!</definedName>
    <definedName name="TOTALA">'[41]PLANILHA ATUALIZADA'!#REF!</definedName>
    <definedName name="TOTALB" localSheetId="10">'[41]PLANILHA ATUALIZADA'!#REF!</definedName>
    <definedName name="TOTALB" localSheetId="9">'[41]PLANILHA ATUALIZADA'!#REF!</definedName>
    <definedName name="TOTALB" localSheetId="0">'[41]PLANILHA ATUALIZADA'!#REF!</definedName>
    <definedName name="TOTALB">'[41]PLANILHA ATUALIZADA'!#REF!</definedName>
    <definedName name="TOTALC" localSheetId="0">'[41]PLANILHA ATUALIZADA'!#REF!</definedName>
    <definedName name="TOTALC">'[41]PLANILHA ATUALIZADA'!#REF!</definedName>
    <definedName name="TOTALD" localSheetId="0">'[41]PLANILHA ATUALIZADA'!#REF!</definedName>
    <definedName name="TOTALD">'[41]PLANILHA ATUALIZADA'!#REF!</definedName>
    <definedName name="TOTALE" localSheetId="0">'[41]PLANILHA ATUALIZADA'!#REF!</definedName>
    <definedName name="TOTALE">'[41]PLANILHA ATUALIZADA'!#REF!</definedName>
    <definedName name="TOTALF" localSheetId="0">'[41]PLANILHA ATUALIZADA'!#REF!</definedName>
    <definedName name="TOTALF">'[41]PLANILHA ATUALIZADA'!#REF!</definedName>
    <definedName name="TOTALG" localSheetId="0">'[41]PLANILHA ATUALIZADA'!#REF!</definedName>
    <definedName name="TOTALG">'[41]PLANILHA ATUALIZADA'!#REF!</definedName>
    <definedName name="TOTALH" localSheetId="0">'[41]PLANILHA ATUALIZADA'!#REF!</definedName>
    <definedName name="TOTALH">'[41]PLANILHA ATUALIZADA'!#REF!</definedName>
    <definedName name="TOTALI" localSheetId="0">'[41]PLANILHA ATUALIZADA'!#REF!</definedName>
    <definedName name="TOTALI">'[41]PLANILHA ATUALIZADA'!#REF!</definedName>
    <definedName name="TOTALJ" localSheetId="0">'[41]PLANILHA ATUALIZADA'!#REF!</definedName>
    <definedName name="TOTALJ">'[41]PLANILHA ATUALIZADA'!#REF!</definedName>
    <definedName name="TOTALK" localSheetId="0">'[41]PLANILHA ATUALIZADA'!#REF!</definedName>
    <definedName name="TOTALK">'[41]PLANILHA ATUALIZADA'!#REF!</definedName>
    <definedName name="TOTALL" localSheetId="0">'[41]PLANILHA ATUALIZADA'!#REF!</definedName>
    <definedName name="TOTALL">'[41]PLANILHA ATUALIZADA'!#REF!</definedName>
    <definedName name="TOTALO" localSheetId="0">'[41]PLANILHA ATUALIZADA'!#REF!</definedName>
    <definedName name="TOTALO">'[41]PLANILHA ATUALIZADA'!#REF!</definedName>
    <definedName name="TOTALP" localSheetId="0">'[41]PLANILHA ATUALIZADA'!#REF!</definedName>
    <definedName name="TOTALP">'[41]PLANILHA ATUALIZADA'!#REF!</definedName>
    <definedName name="TOTALQ" localSheetId="0">'[41]PLANILHA ATUALIZADA'!#REF!</definedName>
    <definedName name="TOTALQ">'[41]PLANILHA ATUALIZADA'!#REF!</definedName>
    <definedName name="TRABALHO">[22]PT!$H$9:$H$54</definedName>
    <definedName name="transporte" localSheetId="10">#REF!</definedName>
    <definedName name="transporte" localSheetId="9">#REF!</definedName>
    <definedName name="transporte" localSheetId="0">#REF!</definedName>
    <definedName name="transporte">#REF!</definedName>
    <definedName name="TRB" localSheetId="0">#REF!</definedName>
    <definedName name="TRB">#REF!</definedName>
    <definedName name="TRBMA" localSheetId="10">[13]ROSTO!#REF!</definedName>
    <definedName name="TRBMA" localSheetId="9">[13]ROSTO!#REF!</definedName>
    <definedName name="TRBMA" localSheetId="0">[13]ROSTO!#REF!</definedName>
    <definedName name="TRBMA">[13]ROSTO!#REF!</definedName>
    <definedName name="TRBTA" localSheetId="10">#REF!</definedName>
    <definedName name="TRBTA" localSheetId="9">#REF!</definedName>
    <definedName name="TRBTA" localSheetId="0">#REF!</definedName>
    <definedName name="TRBTA">#REF!</definedName>
    <definedName name="trec" localSheetId="10">#REF!</definedName>
    <definedName name="trec" localSheetId="9">#REF!</definedName>
    <definedName name="trec" localSheetId="0">#REF!</definedName>
    <definedName name="trec" localSheetId="1">#REF!</definedName>
    <definedName name="trec">#REF!</definedName>
    <definedName name="trech" localSheetId="10">#REF!</definedName>
    <definedName name="trech" localSheetId="9">#REF!</definedName>
    <definedName name="trech" localSheetId="0">#REF!</definedName>
    <definedName name="trech">#REF!</definedName>
    <definedName name="TRECHO">'[16]DADOS DE ENTRADA CONCORRÊNCIA'!$B$16</definedName>
    <definedName name="TRECHO1">'[16]DADOS DE ENTRADA CONCORRÊNCIA'!$B$23</definedName>
    <definedName name="TRECHOA" localSheetId="10">#REF!</definedName>
    <definedName name="TRECHOA" localSheetId="9">#REF!</definedName>
    <definedName name="TRECHOA" localSheetId="0">#REF!</definedName>
    <definedName name="TRECHOA" localSheetId="1">#REF!</definedName>
    <definedName name="TRECHOA">#REF!</definedName>
    <definedName name="TRL1C" localSheetId="10">#REF!</definedName>
    <definedName name="TRL1C" localSheetId="9">#REF!</definedName>
    <definedName name="TRL1C" localSheetId="0">#REF!</definedName>
    <definedName name="TRL1C">#REF!</definedName>
    <definedName name="TRL1CMA" localSheetId="10">[13]ROSTO!#REF!</definedName>
    <definedName name="TRL1CMA" localSheetId="9">[13]ROSTO!#REF!</definedName>
    <definedName name="TRL1CMA" localSheetId="0">[13]ROSTO!#REF!</definedName>
    <definedName name="TRL1CMA">[13]ROSTO!#REF!</definedName>
    <definedName name="TRL1CTA" localSheetId="10">#REF!</definedName>
    <definedName name="TRL1CTA" localSheetId="9">#REF!</definedName>
    <definedName name="TRL1CTA" localSheetId="0">#REF!</definedName>
    <definedName name="TRL1CTA">#REF!</definedName>
    <definedName name="TRR1CPA" localSheetId="0">#REF!</definedName>
    <definedName name="TRR1CPA">#REF!</definedName>
    <definedName name="TRR1CPAMA" localSheetId="10">[13]ROSTO!#REF!</definedName>
    <definedName name="TRR1CPAMA" localSheetId="9">[13]ROSTO!#REF!</definedName>
    <definedName name="TRR1CPAMA" localSheetId="0">[13]ROSTO!#REF!</definedName>
    <definedName name="TRR1CPAMA">[13]ROSTO!#REF!</definedName>
    <definedName name="TRR1CPATA" localSheetId="10">#REF!</definedName>
    <definedName name="TRR1CPATA" localSheetId="9">#REF!</definedName>
    <definedName name="TRR1CPATA" localSheetId="0">#REF!</definedName>
    <definedName name="TRR1CPATA">#REF!</definedName>
    <definedName name="TRR1CRS" localSheetId="0">#REF!</definedName>
    <definedName name="TRR1CRS">#REF!</definedName>
    <definedName name="TRR1CRSFRESA" localSheetId="0">#REF!</definedName>
    <definedName name="TRR1CRSFRESA">#REF!</definedName>
    <definedName name="TRR1CRSFRESAMA" localSheetId="10">[13]ROSTO!#REF!</definedName>
    <definedName name="TRR1CRSFRESAMA" localSheetId="9">[13]ROSTO!#REF!</definedName>
    <definedName name="TRR1CRSFRESAMA" localSheetId="0">[13]ROSTO!#REF!</definedName>
    <definedName name="TRR1CRSFRESAMA">[13]ROSTO!#REF!</definedName>
    <definedName name="TRR1CRSFRESATA" localSheetId="10">#REF!</definedName>
    <definedName name="TRR1CRSFRESATA" localSheetId="9">#REF!</definedName>
    <definedName name="TRR1CRSFRESATA" localSheetId="0">#REF!</definedName>
    <definedName name="TRR1CRSFRESATA">#REF!</definedName>
    <definedName name="TRR1CRSMA" localSheetId="10">[13]ROSTO!#REF!</definedName>
    <definedName name="TRR1CRSMA" localSheetId="9">[13]ROSTO!#REF!</definedName>
    <definedName name="TRR1CRSMA" localSheetId="0">[13]ROSTO!#REF!</definedName>
    <definedName name="TRR1CRSMA">[13]ROSTO!#REF!</definedName>
    <definedName name="TRR1CRSTA" localSheetId="10">#REF!</definedName>
    <definedName name="TRR1CRSTA" localSheetId="9">#REF!</definedName>
    <definedName name="TRR1CRSTA" localSheetId="0">#REF!</definedName>
    <definedName name="TRR1CRSTA">#REF!</definedName>
    <definedName name="ts" localSheetId="10">[40]PLANILHA!#REF!</definedName>
    <definedName name="ts" localSheetId="9">[40]PLANILHA!#REF!</definedName>
    <definedName name="ts" localSheetId="0">[40]PLANILHA!#REF!</definedName>
    <definedName name="ts">[40]PLANILHA!#REF!</definedName>
    <definedName name="TSD" localSheetId="10">[21]PATO!#REF!</definedName>
    <definedName name="TSD" localSheetId="9">[21]PATO!#REF!</definedName>
    <definedName name="TSD" localSheetId="0">[21]PATO!#REF!</definedName>
    <definedName name="TSD">[21]PATO!#REF!</definedName>
    <definedName name="tssd" localSheetId="0">[2]COMPOS1!#REF!</definedName>
    <definedName name="tssd">[2]COMPOS1!#REF!</definedName>
    <definedName name="TT">[3]MARSHALL!$H$14:$J$31</definedName>
    <definedName name="ttra" localSheetId="10">[40]PLANILHA!#REF!</definedName>
    <definedName name="ttra" localSheetId="9">[40]PLANILHA!#REF!</definedName>
    <definedName name="ttra" localSheetId="0">[40]PLANILHA!#REF!</definedName>
    <definedName name="ttra">[40]PLANILHA!#REF!</definedName>
    <definedName name="tttt" localSheetId="10" hidden="1">{#N/A,#N/A,FALSE,"MO (2)"}</definedName>
    <definedName name="tttt" localSheetId="9" hidden="1">{#N/A,#N/A,FALSE,"MO (2)"}</definedName>
    <definedName name="tttt" localSheetId="1" hidden="1">{#N/A,#N/A,FALSE,"MO (2)"}</definedName>
    <definedName name="tttt" hidden="1">{#N/A,#N/A,FALSE,"MO (2)"}</definedName>
    <definedName name="TUBO" localSheetId="10">#REF!</definedName>
    <definedName name="TUBO" localSheetId="9">#REF!</definedName>
    <definedName name="TUBO" localSheetId="0">#REF!</definedName>
    <definedName name="TUBO">#REF!</definedName>
    <definedName name="TUBOA" localSheetId="10">#REF!</definedName>
    <definedName name="TUBOA" localSheetId="9">#REF!</definedName>
    <definedName name="TUBOA" localSheetId="0">#REF!</definedName>
    <definedName name="TUBOA">#REF!</definedName>
    <definedName name="tubobranco">[17]Plan2!$A$14:$A$17</definedName>
    <definedName name="tuboconcreto">[17]Plan2!$A$8:$A$12</definedName>
    <definedName name="tuboreforçado">[17]Plan2!$A$19:$A$23</definedName>
    <definedName name="TUNNELLINER">'[16]QUADRO 08 - COMPOSIÇÕES'!$H$569</definedName>
    <definedName name="U" localSheetId="10">'[23]CR LOTE 02'!#REF!</definedName>
    <definedName name="U" localSheetId="9">'[23]CR LOTE 02'!#REF!</definedName>
    <definedName name="U" localSheetId="0">'[23]CR LOTE 02'!#REF!</definedName>
    <definedName name="U">'[23]CR LOTE 02'!#REF!</definedName>
    <definedName name="UNIT" localSheetId="10">#REF!</definedName>
    <definedName name="UNIT" localSheetId="9">#REF!</definedName>
    <definedName name="UNIT" localSheetId="0">#REF!</definedName>
    <definedName name="UNIT">#REF!</definedName>
    <definedName name="Usinagem" localSheetId="10" hidden="1">{#N/A,#N/A,FALSE,"MO (2)"}</definedName>
    <definedName name="Usinagem" localSheetId="9" hidden="1">{#N/A,#N/A,FALSE,"MO (2)"}</definedName>
    <definedName name="Usinagem" localSheetId="1" hidden="1">{#N/A,#N/A,FALSE,"MO (2)"}</definedName>
    <definedName name="Usinagem" hidden="1">{#N/A,#N/A,FALSE,"MO (2)"}</definedName>
    <definedName name="V" localSheetId="10">#REF!</definedName>
    <definedName name="V" localSheetId="9">#REF!</definedName>
    <definedName name="V" localSheetId="0">#REF!</definedName>
    <definedName name="V">#REF!</definedName>
    <definedName name="va" localSheetId="0">#REF!</definedName>
    <definedName name="va">#REF!</definedName>
    <definedName name="valvula">[17]Plan2!$A$80:$A$82</definedName>
    <definedName name="vaso">[17]Plan2!$A$89:$A$90</definedName>
    <definedName name="VAVRC" localSheetId="0">#REF!</definedName>
    <definedName name="VAVRC">#REF!</definedName>
    <definedName name="VCRT" localSheetId="0">#REF!</definedName>
    <definedName name="VCRT">#REF!</definedName>
    <definedName name="VI_TVE" localSheetId="0">#REF!</definedName>
    <definedName name="VI_TVE">#REF!</definedName>
    <definedName name="VI_TVR" localSheetId="0">#REF!</definedName>
    <definedName name="VI_TVR">#REF!</definedName>
    <definedName name="VLM" localSheetId="10">[13]ROSTO!#REF!</definedName>
    <definedName name="VLM" localSheetId="9">[13]ROSTO!#REF!</definedName>
    <definedName name="VLM" localSheetId="0">[13]ROSTO!#REF!</definedName>
    <definedName name="VLM">[13]ROSTO!#REF!</definedName>
    <definedName name="vm" localSheetId="10" hidden="1">{#N/A,#N/A,FALSE,"MO (2)"}</definedName>
    <definedName name="vm" localSheetId="9" hidden="1">{#N/A,#N/A,FALSE,"MO (2)"}</definedName>
    <definedName name="vm" localSheetId="1" hidden="1">{#N/A,#N/A,FALSE,"MO (2)"}</definedName>
    <definedName name="vm" hidden="1">{#N/A,#N/A,FALSE,"MO (2)"}</definedName>
    <definedName name="VP_TVE" localSheetId="10">#REF!</definedName>
    <definedName name="VP_TVE" localSheetId="9">#REF!</definedName>
    <definedName name="VP_TVE" localSheetId="0">#REF!</definedName>
    <definedName name="VP_TVE">#REF!</definedName>
    <definedName name="VP_TVR" localSheetId="0">#REF!</definedName>
    <definedName name="VP_TVR">#REF!</definedName>
    <definedName name="VPD_TVE" localSheetId="0">#REF!</definedName>
    <definedName name="VPD_TVE">#REF!</definedName>
    <definedName name="VPD_TVR" localSheetId="0">#REF!</definedName>
    <definedName name="VPD_TVR">#REF!</definedName>
    <definedName name="VR" localSheetId="0">#REF!</definedName>
    <definedName name="VR">#REF!</definedName>
    <definedName name="VSR" localSheetId="0">#REF!</definedName>
    <definedName name="VSR">#REF!</definedName>
    <definedName name="vvv" localSheetId="10" hidden="1">{#N/A,#N/A,FALSE,"MO (2)"}</definedName>
    <definedName name="vvv" localSheetId="9" hidden="1">{#N/A,#N/A,FALSE,"MO (2)"}</definedName>
    <definedName name="vvv" localSheetId="1" hidden="1">{#N/A,#N/A,FALSE,"MO (2)"}</definedName>
    <definedName name="vvv" hidden="1">{#N/A,#N/A,FALSE,"MO (2)"}</definedName>
    <definedName name="w" localSheetId="10">#REF!</definedName>
    <definedName name="w" localSheetId="9">#REF!</definedName>
    <definedName name="w" localSheetId="0">#REF!</definedName>
    <definedName name="w">#REF!</definedName>
    <definedName name="wewewew" localSheetId="10" hidden="1">{#N/A,#N/A,FALSE,"MO (2)"}</definedName>
    <definedName name="wewewew" localSheetId="9" hidden="1">{#N/A,#N/A,FALSE,"MO (2)"}</definedName>
    <definedName name="wewewew" localSheetId="1" hidden="1">{#N/A,#N/A,FALSE,"MO (2)"}</definedName>
    <definedName name="wewewew" hidden="1">{#N/A,#N/A,FALSE,"MO (2)"}</definedName>
    <definedName name="wrn.mo2." localSheetId="10" hidden="1">{#N/A,#N/A,FALSE,"MO (2)"}</definedName>
    <definedName name="wrn.mo2." localSheetId="9" hidden="1">{#N/A,#N/A,FALSE,"MO (2)"}</definedName>
    <definedName name="wrn.mo2." localSheetId="1" hidden="1">{#N/A,#N/A,FALSE,"MO (2)"}</definedName>
    <definedName name="wrn.mo2." hidden="1">{#N/A,#N/A,FALSE,"MO (2)"}</definedName>
    <definedName name="wwwww" localSheetId="10" hidden="1">{#N/A,#N/A,FALSE,"MO (2)"}</definedName>
    <definedName name="wwwww" localSheetId="9" hidden="1">{#N/A,#N/A,FALSE,"MO (2)"}</definedName>
    <definedName name="wwwww" localSheetId="1" hidden="1">{#N/A,#N/A,FALSE,"MO (2)"}</definedName>
    <definedName name="wwwww" hidden="1">{#N/A,#N/A,FALSE,"MO (2)"}</definedName>
    <definedName name="wwwwww" localSheetId="10" hidden="1">{#N/A,#N/A,FALSE,"MO (2)"}</definedName>
    <definedName name="wwwwww" localSheetId="9" hidden="1">{#N/A,#N/A,FALSE,"MO (2)"}</definedName>
    <definedName name="wwwwww" localSheetId="1" hidden="1">{#N/A,#N/A,FALSE,"MO (2)"}</definedName>
    <definedName name="wwwwww" hidden="1">{#N/A,#N/A,FALSE,"MO (2)"}</definedName>
    <definedName name="x" localSheetId="10">#REF!</definedName>
    <definedName name="x" localSheetId="9">#REF!</definedName>
    <definedName name="x" localSheetId="0">#REF!</definedName>
    <definedName name="x">#REF!</definedName>
    <definedName name="xxxxx" localSheetId="10" hidden="1">{#N/A,#N/A,FALSE,"MO (2)"}</definedName>
    <definedName name="xxxxx" localSheetId="9" hidden="1">{#N/A,#N/A,FALSE,"MO (2)"}</definedName>
    <definedName name="xxxxx" localSheetId="1" hidden="1">{#N/A,#N/A,FALSE,"MO (2)"}</definedName>
    <definedName name="xxxxx" hidden="1">{#N/A,#N/A,FALSE,"MO (2)"}</definedName>
    <definedName name="y" localSheetId="10">#REF!</definedName>
    <definedName name="y" localSheetId="9">#REF!</definedName>
    <definedName name="y" localSheetId="0">#REF!</definedName>
    <definedName name="y">#REF!</definedName>
    <definedName name="z" localSheetId="10" hidden="1">{#N/A,#N/A,FALSE,"MO (2)"}</definedName>
    <definedName name="z" localSheetId="9" hidden="1">{#N/A,#N/A,FALSE,"MO (2)"}</definedName>
    <definedName name="z" localSheetId="1" hidden="1">{#N/A,#N/A,FALSE,"MO (2)"}</definedName>
    <definedName name="z" hidden="1">{#N/A,#N/A,FALSE,"MO (2)"}</definedName>
    <definedName name="zaza" localSheetId="10" hidden="1">{#N/A,#N/A,FALSE,"MO (2)"}</definedName>
    <definedName name="zaza" localSheetId="9" hidden="1">{#N/A,#N/A,FALSE,"MO (2)"}</definedName>
    <definedName name="zaza" localSheetId="1" hidden="1">{#N/A,#N/A,FALSE,"MO (2)"}</definedName>
    <definedName name="zaza" hidden="1">{#N/A,#N/A,FALSE,"MO (2)"}</definedName>
    <definedName name="ZZ">[3]MARSHALL!$B$14:$D$14</definedName>
    <definedName name="zzzzz" localSheetId="10" hidden="1">{#N/A,#N/A,FALSE,"MO (2)"}</definedName>
    <definedName name="zzzzz" localSheetId="9" hidden="1">{#N/A,#N/A,FALSE,"MO (2)"}</definedName>
    <definedName name="zzzzz" localSheetId="1" hidden="1">{#N/A,#N/A,FALSE,"MO (2)"}</definedName>
    <definedName name="zzzzz" hidden="1">{#N/A,#N/A,FALSE,"MO (2)"}</definedName>
  </definedName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15"/>
  <c r="E11" s="1"/>
  <c r="E17" s="1"/>
  <c r="P11" l="1"/>
  <c r="P15" s="1"/>
  <c r="P16" s="1"/>
  <c r="I65" i="18"/>
  <c r="J65" s="1"/>
  <c r="I68"/>
  <c r="J68" s="1"/>
  <c r="I67"/>
  <c r="J67" s="1"/>
  <c r="I66"/>
  <c r="J66" s="1"/>
  <c r="I69"/>
  <c r="J69" s="1"/>
  <c r="I41"/>
  <c r="J41" s="1"/>
  <c r="I95" i="1"/>
  <c r="I94"/>
  <c r="I93"/>
  <c r="I96"/>
  <c r="M41" l="1"/>
  <c r="M40"/>
  <c r="M39"/>
  <c r="M48"/>
  <c r="M82"/>
  <c r="M89"/>
  <c r="M96"/>
  <c r="M95"/>
  <c r="M94"/>
  <c r="M93"/>
  <c r="A3" i="14" l="1"/>
  <c r="B45"/>
  <c r="B42"/>
  <c r="B39"/>
  <c r="B36"/>
  <c r="B27"/>
  <c r="B24"/>
  <c r="B21"/>
  <c r="B18"/>
  <c r="I48" i="1" l="1"/>
  <c r="J48" s="1"/>
  <c r="I89" l="1"/>
  <c r="J89" s="1"/>
  <c r="E20" i="11"/>
  <c r="E17"/>
  <c r="E26" s="1"/>
  <c r="E11"/>
  <c r="E20" i="10"/>
  <c r="E17"/>
  <c r="E26" s="1"/>
  <c r="J8" i="18" s="1"/>
  <c r="E11" i="10"/>
  <c r="I32" i="18" l="1"/>
  <c r="J32" s="1"/>
  <c r="I21"/>
  <c r="J21" s="1"/>
  <c r="I60"/>
  <c r="J60" s="1"/>
  <c r="I49"/>
  <c r="J49" s="1"/>
  <c r="I26"/>
  <c r="J26" s="1"/>
  <c r="I34"/>
  <c r="J34" s="1"/>
  <c r="I25"/>
  <c r="J25" s="1"/>
  <c r="I28"/>
  <c r="J28" s="1"/>
  <c r="I56"/>
  <c r="J56" s="1"/>
  <c r="I54"/>
  <c r="J54" s="1"/>
  <c r="I76"/>
  <c r="J76" s="1"/>
  <c r="I73"/>
  <c r="J73" s="1"/>
  <c r="I57"/>
  <c r="J57" s="1"/>
  <c r="I31"/>
  <c r="J31" s="1"/>
  <c r="I62"/>
  <c r="J62" s="1"/>
  <c r="I50"/>
  <c r="J50" s="1"/>
  <c r="I52"/>
  <c r="J52" s="1"/>
  <c r="I53"/>
  <c r="J53" s="1"/>
  <c r="I23"/>
  <c r="J23" s="1"/>
  <c r="I35"/>
  <c r="J35" s="1"/>
  <c r="I61"/>
  <c r="J61" s="1"/>
  <c r="I40"/>
  <c r="J40" s="1"/>
  <c r="I20"/>
  <c r="J20" s="1"/>
  <c r="I43"/>
  <c r="J43" s="1"/>
  <c r="I38"/>
  <c r="J38" s="1"/>
  <c r="I42"/>
  <c r="J42" s="1"/>
  <c r="I27"/>
  <c r="J27" s="1"/>
  <c r="I30"/>
  <c r="J30" s="1"/>
  <c r="I24"/>
  <c r="J24" s="1"/>
  <c r="I46"/>
  <c r="J46" s="1"/>
  <c r="I71"/>
  <c r="J71" s="1"/>
  <c r="I48"/>
  <c r="J48" s="1"/>
  <c r="I55"/>
  <c r="J55" s="1"/>
  <c r="I64"/>
  <c r="J64" s="1"/>
  <c r="I59"/>
  <c r="J59" s="1"/>
  <c r="I37"/>
  <c r="J37" s="1"/>
  <c r="I75"/>
  <c r="J75" s="1"/>
  <c r="I72"/>
  <c r="J72" s="1"/>
  <c r="I74"/>
  <c r="J74" s="1"/>
  <c r="I58"/>
  <c r="J58" s="1"/>
  <c r="I29"/>
  <c r="J29" s="1"/>
  <c r="I51"/>
  <c r="J51" s="1"/>
  <c r="I36"/>
  <c r="J36" s="1"/>
  <c r="I63"/>
  <c r="J63" s="1"/>
  <c r="I19"/>
  <c r="J19" s="1"/>
  <c r="I22"/>
  <c r="J22" s="1"/>
  <c r="I39"/>
  <c r="J39" s="1"/>
  <c r="I47"/>
  <c r="J47" s="1"/>
  <c r="I45"/>
  <c r="J45" s="1"/>
  <c r="I70"/>
  <c r="J70" s="1"/>
  <c r="I33"/>
  <c r="J33" s="1"/>
  <c r="J8" i="1"/>
  <c r="I82" s="1"/>
  <c r="J82" s="1"/>
  <c r="M90"/>
  <c r="M85"/>
  <c r="M84"/>
  <c r="M83"/>
  <c r="J77" i="18" l="1"/>
  <c r="J85"/>
  <c r="M72" i="1"/>
  <c r="K38" i="18" l="1"/>
  <c r="K51"/>
  <c r="K64"/>
  <c r="K72"/>
  <c r="K46"/>
  <c r="K30"/>
  <c r="K37"/>
  <c r="K63"/>
  <c r="K24"/>
  <c r="K55"/>
  <c r="K75"/>
  <c r="K29"/>
  <c r="K19"/>
  <c r="K47"/>
  <c r="K21"/>
  <c r="K34"/>
  <c r="K54"/>
  <c r="K57"/>
  <c r="K52"/>
  <c r="K61"/>
  <c r="K32"/>
  <c r="K69"/>
  <c r="K41"/>
  <c r="K67"/>
  <c r="K45"/>
  <c r="K60"/>
  <c r="K25"/>
  <c r="K44"/>
  <c r="K31"/>
  <c r="K53"/>
  <c r="K40"/>
  <c r="K42"/>
  <c r="K48"/>
  <c r="K58"/>
  <c r="K27"/>
  <c r="K71"/>
  <c r="K59"/>
  <c r="K74"/>
  <c r="K36"/>
  <c r="K22"/>
  <c r="K70"/>
  <c r="K49"/>
  <c r="K28"/>
  <c r="K76"/>
  <c r="K62"/>
  <c r="K23"/>
  <c r="K20"/>
  <c r="K66"/>
  <c r="K65"/>
  <c r="K68"/>
  <c r="K39"/>
  <c r="K33"/>
  <c r="K26"/>
  <c r="K56"/>
  <c r="K73"/>
  <c r="K50"/>
  <c r="K35"/>
  <c r="K43"/>
  <c r="M77" i="1"/>
  <c r="M63"/>
  <c r="K77" i="18" l="1"/>
  <c r="I90" i="1"/>
  <c r="J90" s="1"/>
  <c r="I84"/>
  <c r="J84" s="1"/>
  <c r="I85"/>
  <c r="J85" s="1"/>
  <c r="I77"/>
  <c r="J77" s="1"/>
  <c r="I83"/>
  <c r="J83" s="1"/>
  <c r="J96"/>
  <c r="I72"/>
  <c r="J72" s="1"/>
  <c r="I63"/>
  <c r="J63" s="1"/>
  <c r="J93"/>
  <c r="J95"/>
  <c r="J94"/>
  <c r="J88" l="1"/>
  <c r="C40" i="14" s="1"/>
  <c r="J92" i="1"/>
  <c r="C43" i="14" s="1"/>
  <c r="M99" i="1"/>
  <c r="I57" l="1"/>
  <c r="J57" s="1"/>
  <c r="M57"/>
  <c r="I71"/>
  <c r="J71" s="1"/>
  <c r="M71"/>
  <c r="I34"/>
  <c r="J34" s="1"/>
  <c r="M34"/>
  <c r="I70"/>
  <c r="J70" s="1"/>
  <c r="M70"/>
  <c r="I69"/>
  <c r="J69" s="1"/>
  <c r="M69"/>
  <c r="I99"/>
  <c r="M22"/>
  <c r="M24"/>
  <c r="I38" l="1"/>
  <c r="J38" s="1"/>
  <c r="M38"/>
  <c r="I29"/>
  <c r="J29" s="1"/>
  <c r="M29"/>
  <c r="I31"/>
  <c r="J31" s="1"/>
  <c r="M31"/>
  <c r="I73"/>
  <c r="J73" s="1"/>
  <c r="M73"/>
  <c r="I36"/>
  <c r="J36" s="1"/>
  <c r="M36"/>
  <c r="I27"/>
  <c r="J27" s="1"/>
  <c r="M27"/>
  <c r="I44"/>
  <c r="J44" s="1"/>
  <c r="M44"/>
  <c r="I58"/>
  <c r="J58" s="1"/>
  <c r="M58"/>
  <c r="I86"/>
  <c r="J86" s="1"/>
  <c r="M86"/>
  <c r="J99"/>
  <c r="J98" s="1"/>
  <c r="C46" i="14" s="1"/>
  <c r="I24" i="1"/>
  <c r="J24" s="1"/>
  <c r="I22"/>
  <c r="J22" s="1"/>
  <c r="M21"/>
  <c r="B33" i="14"/>
  <c r="B30"/>
  <c r="I37" i="1" l="1"/>
  <c r="J37" s="1"/>
  <c r="M37"/>
  <c r="I49"/>
  <c r="J49" s="1"/>
  <c r="M49"/>
  <c r="M56"/>
  <c r="M20"/>
  <c r="M47"/>
  <c r="M50"/>
  <c r="M42"/>
  <c r="M43"/>
  <c r="M28"/>
  <c r="M23"/>
  <c r="I53" l="1"/>
  <c r="J53" s="1"/>
  <c r="M53"/>
  <c r="I51"/>
  <c r="J51" s="1"/>
  <c r="M51"/>
  <c r="I66"/>
  <c r="J66" s="1"/>
  <c r="M66"/>
  <c r="I62"/>
  <c r="J62" s="1"/>
  <c r="M62"/>
  <c r="I80"/>
  <c r="J80" s="1"/>
  <c r="M80"/>
  <c r="I30"/>
  <c r="J30" s="1"/>
  <c r="M30"/>
  <c r="I35"/>
  <c r="J35" s="1"/>
  <c r="M35"/>
  <c r="I65"/>
  <c r="J65" s="1"/>
  <c r="M65"/>
  <c r="I52"/>
  <c r="J52" s="1"/>
  <c r="M52"/>
  <c r="I79"/>
  <c r="J79" s="1"/>
  <c r="M79"/>
  <c r="I76"/>
  <c r="J76" s="1"/>
  <c r="M76"/>
  <c r="I67"/>
  <c r="J67" s="1"/>
  <c r="M67"/>
  <c r="I23"/>
  <c r="J23" s="1"/>
  <c r="I42"/>
  <c r="J42" s="1"/>
  <c r="I50"/>
  <c r="J50" s="1"/>
  <c r="I21"/>
  <c r="J21" s="1"/>
  <c r="I28"/>
  <c r="J28" s="1"/>
  <c r="I43"/>
  <c r="J43" s="1"/>
  <c r="I47"/>
  <c r="J47" s="1"/>
  <c r="I56"/>
  <c r="J56" s="1"/>
  <c r="I64" l="1"/>
  <c r="J64" s="1"/>
  <c r="M64"/>
  <c r="I68"/>
  <c r="J68" s="1"/>
  <c r="M68"/>
  <c r="I78"/>
  <c r="J78" s="1"/>
  <c r="M78"/>
  <c r="I81"/>
  <c r="J81" s="1"/>
  <c r="J75" s="1"/>
  <c r="M81"/>
  <c r="M101" s="1"/>
  <c r="I20"/>
  <c r="J20" s="1"/>
  <c r="J55" l="1"/>
  <c r="C34" i="14" s="1"/>
  <c r="J26" i="1"/>
  <c r="C21" i="14" s="1"/>
  <c r="J41" i="1"/>
  <c r="C28" i="14" s="1"/>
  <c r="J46" i="1"/>
  <c r="C31" i="14" s="1"/>
  <c r="J19" i="1" l="1"/>
  <c r="C18" i="14" s="1"/>
  <c r="J33" i="1" l="1"/>
  <c r="C24" i="14" s="1"/>
  <c r="L11" i="15" l="1"/>
  <c r="L15" s="1"/>
  <c r="L16" s="1"/>
  <c r="H11"/>
  <c r="H15" s="1"/>
  <c r="Q11"/>
  <c r="Q15" s="1"/>
  <c r="Q16" s="1"/>
  <c r="M11"/>
  <c r="M15" s="1"/>
  <c r="M16" s="1"/>
  <c r="I11"/>
  <c r="I15" s="1"/>
  <c r="I16" s="1"/>
  <c r="F11"/>
  <c r="F15" s="1"/>
  <c r="N11"/>
  <c r="N15" s="1"/>
  <c r="N16" s="1"/>
  <c r="J11"/>
  <c r="J15" s="1"/>
  <c r="J16" s="1"/>
  <c r="O11"/>
  <c r="O15" s="1"/>
  <c r="O16" s="1"/>
  <c r="K11"/>
  <c r="K15" s="1"/>
  <c r="K16" s="1"/>
  <c r="G11"/>
  <c r="G15" s="1"/>
  <c r="H16" l="1"/>
  <c r="G16"/>
  <c r="F16"/>
  <c r="F17"/>
  <c r="G17" s="1"/>
  <c r="H17" s="1"/>
  <c r="I17" s="1"/>
  <c r="J17" s="1"/>
  <c r="K17" s="1"/>
  <c r="L17" s="1"/>
  <c r="M17" s="1"/>
  <c r="N17" s="1"/>
  <c r="O17" s="1"/>
  <c r="P17" s="1"/>
  <c r="Q17" s="1"/>
  <c r="J61" i="1"/>
  <c r="J60" s="1"/>
  <c r="J101" l="1"/>
  <c r="K65" s="1"/>
  <c r="C37" i="14"/>
  <c r="K94" i="1" l="1"/>
  <c r="K37"/>
  <c r="K85"/>
  <c r="K67"/>
  <c r="K28"/>
  <c r="K51"/>
  <c r="K72"/>
  <c r="K23"/>
  <c r="K50"/>
  <c r="K77"/>
  <c r="K99"/>
  <c r="K38"/>
  <c r="K64"/>
  <c r="K82"/>
  <c r="K56"/>
  <c r="K31"/>
  <c r="K44"/>
  <c r="K58"/>
  <c r="K71"/>
  <c r="K81"/>
  <c r="K93"/>
  <c r="K22"/>
  <c r="K34"/>
  <c r="K47"/>
  <c r="K57"/>
  <c r="K68"/>
  <c r="K78"/>
  <c r="K86"/>
  <c r="K29"/>
  <c r="K21"/>
  <c r="K27"/>
  <c r="K35"/>
  <c r="K42"/>
  <c r="K48"/>
  <c r="K52"/>
  <c r="K63"/>
  <c r="K69"/>
  <c r="K73"/>
  <c r="K79"/>
  <c r="K83"/>
  <c r="K89"/>
  <c r="K95"/>
  <c r="K20"/>
  <c r="K24"/>
  <c r="K30"/>
  <c r="K36"/>
  <c r="K43"/>
  <c r="K49"/>
  <c r="K53"/>
  <c r="K62"/>
  <c r="K66"/>
  <c r="K70"/>
  <c r="K76"/>
  <c r="K80"/>
  <c r="K84"/>
  <c r="K90"/>
  <c r="K96"/>
  <c r="C49" i="14"/>
  <c r="F3" i="16" s="1"/>
  <c r="G3" s="1"/>
</calcChain>
</file>

<file path=xl/sharedStrings.xml><?xml version="1.0" encoding="utf-8"?>
<sst xmlns="http://schemas.openxmlformats.org/spreadsheetml/2006/main" count="1452" uniqueCount="455">
  <si>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</si>
  <si>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</si>
  <si>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</si>
  <si>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</si>
  <si>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</si>
  <si>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</si>
  <si>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</si>
  <si>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</si>
  <si>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</si>
  <si>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</si>
  <si>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</si>
  <si>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</si>
  <si>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</si>
  <si>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</si>
  <si>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</si>
  <si>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</si>
  <si>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</si>
  <si>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</si>
  <si>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</si>
  <si>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</si>
  <si>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RECUPERAÇÃO DE BASE</t>
  </si>
  <si>
    <t>SINAPI</t>
  </si>
  <si>
    <t>COTAÇÃO</t>
  </si>
  <si>
    <t>96387</t>
  </si>
  <si>
    <t>M²</t>
  </si>
  <si>
    <t>74205/001</t>
  </si>
  <si>
    <t>M</t>
  </si>
  <si>
    <t>REGULARIZAÇÃO E COMPACTAÇÃO DE SUBLEITO ATÉ 20 CM DE ESPESSURA</t>
  </si>
  <si>
    <t>INDENIZAÇÃO DE JAZIDA NÃO CONDIZ COM O PREÇO PRATICADO NA REGIÃO (PREÇO PRATICADO NA JAZIDA)</t>
  </si>
  <si>
    <t>EXECUÇÃO E COMPACTAÇÃO DE BASE COM SOLO ESTABILIZADO GRANULOMETRICAMENTE - EXCLUSIVE ESCAVAÇÃO, CARGA E TRANSPORTE E SOLO. AF_09/2017</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</si>
  <si>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</si>
  <si>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</si>
  <si>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</si>
  <si>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</si>
  <si>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</si>
  <si>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</si>
  <si>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</si>
  <si>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</si>
  <si>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</si>
  <si>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</si>
  <si>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</si>
  <si>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</si>
  <si>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</si>
  <si>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</si>
  <si>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</si>
  <si>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</si>
  <si>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</si>
  <si>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</si>
  <si>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</si>
  <si>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</si>
  <si>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</si>
  <si>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</si>
  <si>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</si>
  <si>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</si>
  <si>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</si>
  <si>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</si>
  <si>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</si>
  <si>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</si>
  <si>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</si>
  <si>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</si>
  <si>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</si>
  <si>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</si>
  <si>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</si>
  <si>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</si>
  <si>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</si>
  <si>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</si>
  <si>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</si>
  <si>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 xml:space="preserve">  SINAPI - SISTEMA NACIONAL DE PESQUISA DE CUSTOS E ÍNDICES DA CONSTRUÇÃO CIVIL</t>
  </si>
  <si>
    <t>Tipo</t>
  </si>
  <si>
    <t>Código</t>
  </si>
  <si>
    <t>Descrição</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</si>
  <si>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</si>
  <si>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</si>
  <si>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</si>
  <si>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</si>
  <si>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</si>
  <si>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</si>
  <si>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</si>
  <si>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</si>
  <si>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</si>
  <si>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</si>
  <si>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</si>
  <si>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</si>
  <si>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</si>
  <si>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</si>
  <si>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</si>
  <si>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</si>
  <si>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</si>
  <si>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</si>
  <si>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</si>
  <si>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</si>
  <si>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</si>
  <si>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</si>
  <si>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</si>
  <si>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</si>
  <si>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</si>
  <si>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</si>
  <si>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</si>
  <si>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</si>
  <si>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</si>
  <si>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</si>
  <si>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</si>
  <si>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</si>
  <si>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</si>
  <si>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</si>
  <si>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Alvenaria de tijolos AC</t>
  </si>
  <si>
    <t>m²</t>
  </si>
  <si>
    <t>Formas de tábuas de pinho para dispositivos de drenagem - utilização de 3 vezes - confecção, instalação e retirada</t>
  </si>
  <si>
    <t>Concreto fck = 25 MPa - confecção em betoneira e lançamento manual - areia e brita comerciais</t>
  </si>
  <si>
    <t>m³</t>
  </si>
  <si>
    <t>Armação em aço CA-50 - fornecimento, preparo e colocação</t>
  </si>
  <si>
    <t>Kg</t>
  </si>
  <si>
    <t>Argamassa de cimento e areia 1:3 - areia comercial</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</si>
  <si>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</si>
  <si>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</si>
  <si>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</si>
  <si>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</si>
  <si>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</si>
  <si>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</si>
  <si>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</si>
  <si>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</si>
  <si>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</si>
  <si>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</si>
  <si>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</si>
  <si>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</si>
  <si>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</si>
  <si>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</si>
  <si>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</si>
  <si>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</si>
  <si>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</si>
  <si>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</si>
  <si>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</si>
  <si>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M3</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</si>
  <si>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</si>
  <si>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</si>
  <si>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</si>
  <si>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1.</t>
  </si>
  <si>
    <t>1.1.1</t>
  </si>
  <si>
    <t>1.1.2</t>
  </si>
  <si>
    <t>1.1.3</t>
  </si>
  <si>
    <t>1.1.4</t>
  </si>
  <si>
    <t>1.1.5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</si>
  <si>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</si>
  <si>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</si>
  <si>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</si>
  <si>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</si>
  <si>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</si>
  <si>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</si>
  <si>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</si>
  <si>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</si>
  <si>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</si>
  <si>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</si>
  <si>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</si>
  <si>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</si>
  <si>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</si>
  <si>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</si>
  <si>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</si>
  <si>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</si>
  <si>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RECUPERAÇÃO DE BASE </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</si>
  <si>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</si>
  <si>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</si>
  <si>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</si>
  <si>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</si>
  <si>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</si>
  <si>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</si>
  <si>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</si>
  <si>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</si>
  <si>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15,9632</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</si>
  <si>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</si>
  <si>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</si>
  <si>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</si>
  <si>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</si>
  <si>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</si>
  <si>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</si>
  <si>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</si>
  <si>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</si>
  <si>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</si>
  <si>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</si>
  <si>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</si>
  <si>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</si>
  <si>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</si>
  <si>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</si>
  <si>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</si>
  <si>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</si>
  <si>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</si>
  <si>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</si>
  <si>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</si>
  <si>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</si>
  <si>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</si>
  <si>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</si>
  <si>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</si>
  <si>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</si>
  <si>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</si>
  <si>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</si>
  <si>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</si>
  <si>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</si>
  <si>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</si>
  <si>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VIGIA NOTURNO, HORA EFETIVAMENTE TRABALHADA DE 22 H AS 5 H (COM ADICIONAL NOTURNO)</t>
  </si>
  <si>
    <t xml:space="preserve">De acordo com o ACÓRDÃO Nº 2622/2013 – TCU – Plenário </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</si>
  <si>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</si>
  <si>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</si>
  <si>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</si>
  <si>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</si>
  <si>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</si>
  <si>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</si>
  <si>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</si>
  <si>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</si>
  <si>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</si>
  <si>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</si>
  <si>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</si>
  <si>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</si>
  <si>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</si>
  <si>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</si>
  <si>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</si>
  <si>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</si>
  <si>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</si>
  <si>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</si>
  <si>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</si>
  <si>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</si>
  <si>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</si>
  <si>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</si>
  <si>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</si>
  <si>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</si>
  <si>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</si>
  <si>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</si>
  <si>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</si>
  <si>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</si>
  <si>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</si>
  <si>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</si>
  <si>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</si>
  <si>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</si>
  <si>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</si>
  <si>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</si>
  <si>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</si>
  <si>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</si>
  <si>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</si>
  <si>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</si>
  <si>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</si>
  <si>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</si>
  <si>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</si>
  <si>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</si>
  <si>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</si>
  <si>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</si>
  <si>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</si>
  <si>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</si>
  <si>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</si>
  <si>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</si>
  <si>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</si>
  <si>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</si>
  <si>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</si>
  <si>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</si>
  <si>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</si>
  <si>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</si>
  <si>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</si>
  <si>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</si>
  <si>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</si>
  <si>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</si>
  <si>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</si>
  <si>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</si>
  <si>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</si>
  <si>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</si>
  <si>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</si>
  <si>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</si>
  <si>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</si>
  <si>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</si>
  <si>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</si>
  <si>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</si>
  <si>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</si>
  <si>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</si>
  <si>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</si>
  <si>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</si>
  <si>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</si>
  <si>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BDI DIFERENCIADO</t>
  </si>
  <si>
    <t>EDITAL:</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</si>
  <si>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</si>
  <si>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</si>
  <si>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</si>
  <si>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</si>
  <si>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</si>
  <si>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</si>
  <si>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</si>
  <si>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</si>
  <si>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</si>
  <si>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</si>
  <si>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</si>
  <si>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</si>
  <si>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</si>
  <si>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</si>
  <si>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</si>
  <si>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</si>
  <si>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</si>
  <si>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</si>
  <si>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</si>
  <si>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</si>
  <si>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</si>
  <si>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</si>
  <si>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</si>
  <si>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</si>
  <si>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</si>
  <si>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</si>
  <si>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</si>
  <si>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</si>
  <si>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</si>
  <si>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</si>
  <si>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</si>
  <si>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</si>
  <si>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</si>
  <si>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</si>
  <si>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</si>
  <si>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</si>
  <si>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</si>
  <si>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Quantidade s/ truncar</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</si>
  <si>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</si>
  <si>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</si>
  <si>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</si>
  <si>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</si>
  <si>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</si>
  <si>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</si>
  <si>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</si>
  <si>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</si>
  <si>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</si>
  <si>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</si>
  <si>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</si>
  <si>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</si>
  <si>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</si>
  <si>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</si>
  <si>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</si>
  <si>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</si>
  <si>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</si>
  <si>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</si>
  <si>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</si>
  <si>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</si>
  <si>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</si>
  <si>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</si>
  <si>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</si>
  <si>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</si>
  <si>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</si>
  <si>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</si>
  <si>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</si>
  <si>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</si>
  <si>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</si>
  <si>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</si>
  <si>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</si>
  <si>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</si>
  <si>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</si>
  <si>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</si>
  <si>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</si>
  <si>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</si>
  <si>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</si>
  <si>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</si>
  <si>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</si>
  <si>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</si>
  <si>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SERVIÇOS                    </t>
  </si>
  <si>
    <t xml:space="preserve">BATA BASE:  </t>
  </si>
  <si>
    <t>NÃO DESONERADO</t>
  </si>
  <si>
    <t>VALOR (R$)</t>
  </si>
  <si>
    <t>TOTAL  GERAL</t>
  </si>
  <si>
    <t>Valor (R$)</t>
  </si>
  <si>
    <t>LOTE 01</t>
  </si>
  <si>
    <t>REGIÃO DO PONTE NOVA, REGIÃO DO CRISTO REI, REGIÃO DO PARQUE DO LAGO E REGIÃO DO 23 DE SETEMBRO</t>
  </si>
  <si>
    <t xml:space="preserve"> PONTE NOVA</t>
  </si>
  <si>
    <t>CRISTO REI</t>
  </si>
  <si>
    <t>PARQUE DO LAGO</t>
  </si>
  <si>
    <t>23 DE SETEMBRO</t>
  </si>
  <si>
    <t>COMP.01</t>
  </si>
  <si>
    <t>COMP. 02</t>
  </si>
  <si>
    <t>COMP. 03</t>
  </si>
  <si>
    <t>COMP. 04</t>
  </si>
  <si>
    <t>COMP. 01</t>
  </si>
  <si>
    <t>COMP 05</t>
  </si>
  <si>
    <t>SICRO 3</t>
  </si>
  <si>
    <t>MARÇO/2018 SICRO 3</t>
  </si>
  <si>
    <t>S/ DESONERAÇÃO</t>
  </si>
  <si>
    <t>REGIÕES:</t>
  </si>
  <si>
    <t>4.0</t>
  </si>
  <si>
    <t>5.0</t>
  </si>
  <si>
    <t>6.0</t>
  </si>
  <si>
    <t>7.0</t>
  </si>
  <si>
    <t>8.0</t>
  </si>
  <si>
    <t>9.0</t>
  </si>
  <si>
    <t>10.0</t>
  </si>
  <si>
    <t>01</t>
  </si>
  <si>
    <t>QUADRO 01</t>
  </si>
  <si>
    <t>QUADRO 02 - PLANILHA DE ORÇAMENTO</t>
  </si>
  <si>
    <t>QUADRO 04 - BDI - BENEFICIOS E DESPESAS INDIRETAS</t>
  </si>
  <si>
    <t>QUADRO 4.1 -</t>
  </si>
  <si>
    <t>CATMAT/ CATSER</t>
  </si>
  <si>
    <t>ESPECIFICAÇÃO</t>
  </si>
  <si>
    <t>VALOR UNITÁRIO (R$)</t>
  </si>
  <si>
    <t>VALOR TOTAL (R$)</t>
  </si>
  <si>
    <t xml:space="preserve">REGISTRO DE PREÇO PARA FUTURA E EVENTUAL CONTRATAÇÃO DE EMPRESA CAPACITADA PARA PRESTAÇÃO DE SERVIÇO PARA EXECUÇÃO DE MANUTENÇÃO (CORRETIVA E PREVENTIVA) E MELHORIA DO SISTEMA DE VIAS URBANAS PAVIMENTADAS, CONFORME TERMO DE REFERENCIA ANEXO I, COMO AS PLANILHAS DE DETALHAMENTO E ESPECIFICAÇÕES E AS DEMAIS CONDIÇÕES DO EDITAL E ANEXOS. </t>
  </si>
  <si>
    <t>SV</t>
  </si>
  <si>
    <t>Coluna1</t>
  </si>
  <si>
    <t>Coluna2</t>
  </si>
  <si>
    <t>Coluna3</t>
  </si>
  <si>
    <t>Coluna4</t>
  </si>
  <si>
    <t>Coluna5</t>
  </si>
  <si>
    <t>Coluna6</t>
  </si>
  <si>
    <t>Coluna7</t>
  </si>
  <si>
    <t>Coluna8</t>
  </si>
  <si>
    <t>Coluna9</t>
  </si>
  <si>
    <t>Coluna10</t>
  </si>
  <si>
    <t>COMP.07</t>
  </si>
  <si>
    <t>COMP.08</t>
  </si>
  <si>
    <t>COMP.09</t>
  </si>
  <si>
    <t>COMP.06</t>
  </si>
  <si>
    <t xml:space="preserve"> Número: 1</t>
  </si>
  <si>
    <r>
      <t xml:space="preserve"> Período: </t>
    </r>
    <r>
      <rPr>
        <sz val="13"/>
        <color theme="1"/>
        <rFont val="Calibri"/>
        <family val="2"/>
      </rPr>
      <t>9/2018 (Não Desonerado</t>
    </r>
  </si>
  <si>
    <t>Composições Analíticas com Preço unitário</t>
  </si>
  <si>
    <t>Composições Principais</t>
  </si>
  <si>
    <t>Banco</t>
  </si>
  <si>
    <t>Un.</t>
  </si>
  <si>
    <t>Qtd.</t>
  </si>
  <si>
    <t>Preço</t>
  </si>
  <si>
    <t>PROPRIO</t>
  </si>
  <si>
    <t>PAVIMENTACAO</t>
  </si>
  <si>
    <t>Material</t>
  </si>
  <si>
    <t>CUSTOS HORÁRIOS DE MÁQUINAS E EQUIPAMENTOS</t>
  </si>
  <si>
    <t>SERVICOS DIVERSOS</t>
  </si>
  <si>
    <t>COBERTURA</t>
  </si>
  <si>
    <t>COMP. 06</t>
  </si>
  <si>
    <t>ASSENTAMENTO DE TUBO DE CONCRETO PARA REDES COLETORAS DE ÁGUAS PLUVIAIS, DIÂMETRO DE 600 MM, JUNTA RÍGIDA, INSTALADO EM LOCAL COM BAIXO NÍVEL DE INTERFERÊNCIAS (NÃO INCLUI FORNECIMENTO). AF_12/2015</t>
  </si>
  <si>
    <t>ASSENTAMENTO DE TUBOS E PECAS</t>
  </si>
  <si>
    <t xml:space="preserve">TUBO CONCRETO ARMADO, CLASSE PA-1, PB, DN 600 MM, PARA AGUAS PLUVIAIS (NBR 8890)  </t>
  </si>
  <si>
    <t>COMP. 07</t>
  </si>
  <si>
    <t>ASSENTAMENTO DE TUBO DE CONCRETO PARA REDES COLETORAS DE ÁGUAS PLUVIAIS, DIÂMETRO DE 800 MM, JUNTA RÍGIDA, INSTALADO EM LOCAL COM BAIXO NÍVEL DE INTERFERÊNCIAS (NÃO INCLUI FORNECIMENTO). AF_12/2015</t>
  </si>
  <si>
    <t xml:space="preserve">TUBO CONCRETO ARMADO, CLASSE PA-1, PB, DN 800 MM, PARA AGUAS PLUVIAIS (NBR 8890)  </t>
  </si>
  <si>
    <t>COMP. 08</t>
  </si>
  <si>
    <t>ASSENTAMENTO DE TUBO DE CONCRETO PARA REDES COLETORAS DE ÁGUAS PLUVIAIS, DIÂMETRO DE 1000 MM, JUNTA RÍGIDA, INSTALADO EM LOCAL COM BAIXO NÍVEL DE INTERFERÊNCIAS (NÃO INCLUI FORNECIMENTO). AF_12/2015</t>
  </si>
  <si>
    <t>COMP. 09</t>
  </si>
  <si>
    <t>ASSENTAMENTO DE TUBO DE CONCRETO PARA REDES COLETORAS DE ÁGUAS PLUVIAIS, DIÂMETRO DE 1200 MM, JUNTA RÍGIDA, INSTALADO EM LOCAL COM BAIXO NÍVEL DE INTERFERÊNCIAS (NÃO INCLUI FORNECIMENTO). AF_12/2015</t>
  </si>
  <si>
    <t xml:space="preserve">ENGENHEIRO CIVIL DE OBRA PLENO (MENSALISTA)  </t>
  </si>
  <si>
    <t>Mão de Obra</t>
  </si>
  <si>
    <t>MES</t>
  </si>
  <si>
    <t xml:space="preserve">AUXILIAR TECNICO / ASSISTENTE DE ENGENHARIA (MENSALISTA)  </t>
  </si>
  <si>
    <t xml:space="preserve">TECNICO EM SEGURANCA DO TRABALHO (MENSALISTA) </t>
  </si>
  <si>
    <t xml:space="preserve">AUXILIAR DE ESCRITORIO (MENSALISTA)  </t>
  </si>
  <si>
    <t xml:space="preserve">AUXILIAR DE LABORATORISTA DE SOLOS E DE CONCRETO (MENSALISTA)  </t>
  </si>
  <si>
    <t xml:space="preserve">TECNICO EM LABORATORIO E CAMPO DE CONSTRUCAO CIVIL (MENSALISTA)  </t>
  </si>
  <si>
    <t xml:space="preserve">MOTORISTA DE CARRO DE PASSEIO (MENSALISTA)  </t>
  </si>
  <si>
    <t>CURVA ABC DE SERVIÇOS</t>
  </si>
  <si>
    <t>SETEMBRO/2018 SINAPI</t>
  </si>
  <si>
    <t>POÇO DE VISITA - PVI 03 - AREIA E BRITA COMERCIAIS</t>
  </si>
  <si>
    <t xml:space="preserve"> CRONOGRAMA FÍSICO FINANCEIRO</t>
  </si>
  <si>
    <t>FORNECIMENTO DE CBUQ</t>
  </si>
  <si>
    <t>(%)</t>
  </si>
  <si>
    <t>TOTAL ACUMULADO MENSAL</t>
  </si>
  <si>
    <t>PORCENTAGEM PREVISTA</t>
  </si>
  <si>
    <t>DESCRIÇÃO/ ETAPA</t>
  </si>
  <si>
    <t>PERÍODO DE EXECUÇÃO DA OBRA (DIAS CONSECUTIVOS)</t>
  </si>
  <si>
    <t>VALOR TOTAL ACUMULADO COM BDI</t>
  </si>
  <si>
    <t>LOCAL: DIVERSAS LOCALIDADES</t>
  </si>
  <si>
    <t>MUNICÍPIO: VÁRZEA GRANDE/ MT</t>
  </si>
  <si>
    <t>DATA BASE: SINAPI - NOVEMBRO/2018 / SEM DESONERAÇÃO - BDI: 15,27%</t>
  </si>
  <si>
    <t>OBRA: FORNECIMENTO DE CBUQ CONCRETO BETUMINOSO USINADO A QUENTE</t>
  </si>
</sst>
</file>

<file path=xl/styles.xml><?xml version="1.0" encoding="utf-8"?>
<styleSheet xmlns="http://schemas.openxmlformats.org/spreadsheetml/2006/main">
  <numFmts count="16">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0"/>
    <numFmt numFmtId="169" formatCode="0.0000"/>
    <numFmt numFmtId="170" formatCode="_-* #,##0.000_-;\-* #,##0.000_-;_-* &quot;-&quot;???_-;_-@_-"/>
    <numFmt numFmtId="171" formatCode="_(&quot;R$ &quot;* #,##0.00_);_(&quot;R$ &quot;* \(#,##0.00\);_(&quot;R$ &quot;* &quot;-&quot;??_);_(@_)"/>
    <numFmt numFmtId="172" formatCode="&quot;Cr$&quot;#,##0_);\(&quot;Cr$&quot;#,##0\)"/>
    <numFmt numFmtId="173" formatCode="#,##0.00_ ;\-#,##0.00\ "/>
    <numFmt numFmtId="174" formatCode="0.0%"/>
    <numFmt numFmtId="175" formatCode="_(* #,##0.000_);_(* \(#,##0.000\);_(* &quot;-&quot;??_);_(@_)"/>
    <numFmt numFmtId="176" formatCode="_(&quot;R$&quot;* #,##0.00_);_(&quot;R$&quot;* \(#,##0.00\);_(&quot;R$&quot;* &quot;-&quot;??_);_(@_)"/>
    <numFmt numFmtId="177" formatCode="_-&quot;R$&quot;\ * #,##0.00_-;\-&quot;R$&quot;\ * #,##0.00_-;_-&quot;R$&quot;\ * &quot;-&quot;??_-;_-@_-"/>
    <numFmt numFmtId="178" formatCode="&quot;R$ &quot;#,##0_);\(&quot;R$ &quot;#,##0\)"/>
  </numFmts>
  <fonts count="75">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10"/>
      <color theme="1"/>
      <name val="Times New Roman"/>
      <family val="1"/>
    </font>
    <font>
      <sz val="9"/>
      <name val="Arial"/>
      <family val="2"/>
    </font>
    <font>
      <b/>
      <sz val="12"/>
      <name val="Arial"/>
      <family val="2"/>
    </font>
    <font>
      <b/>
      <sz val="11"/>
      <name val="Arial"/>
      <family val="2"/>
    </font>
    <font>
      <sz val="11"/>
      <color rgb="FF000000"/>
      <name val="Calibri"/>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b/>
      <sz val="12"/>
      <color rgb="FF000000"/>
      <name val="Calibri"/>
      <family val="2"/>
      <scheme val="minor"/>
    </font>
    <font>
      <sz val="14"/>
      <color rgb="FF000000"/>
      <name val="Calibri"/>
      <family val="2"/>
      <scheme val="minor"/>
    </font>
    <font>
      <sz val="11"/>
      <color rgb="FFFF0000"/>
      <name val="Calibri"/>
      <family val="2"/>
    </font>
    <font>
      <b/>
      <sz val="10"/>
      <color theme="1"/>
      <name val="Times New Roman"/>
      <family val="1"/>
    </font>
    <font>
      <sz val="11"/>
      <color theme="1"/>
      <name val="Calibri"/>
      <family val="2"/>
    </font>
    <font>
      <b/>
      <sz val="13"/>
      <color theme="1"/>
      <name val="Calibri"/>
      <family val="2"/>
    </font>
    <font>
      <sz val="13"/>
      <color theme="1"/>
      <name val="Calibri"/>
      <family val="2"/>
    </font>
    <font>
      <b/>
      <sz val="20"/>
      <color theme="1"/>
      <name val="Calibri"/>
      <family val="2"/>
    </font>
    <font>
      <b/>
      <sz val="18"/>
      <color theme="1"/>
      <name val="Calibri"/>
      <family val="2"/>
    </font>
    <font>
      <sz val="10"/>
      <color theme="1"/>
      <name val="Calibri"/>
      <family val="2"/>
    </font>
    <font>
      <sz val="10"/>
      <name val="Arial"/>
    </font>
    <font>
      <b/>
      <sz val="13"/>
      <name val="Arial"/>
      <family val="2"/>
    </font>
    <font>
      <sz val="14"/>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1"/>
      <color rgb="FF000000"/>
      <name val="Arial"/>
      <family val="2"/>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3"/>
      <name val="Arial"/>
      <family val="2"/>
    </font>
  </fonts>
  <fills count="4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rgb="FFFF0000"/>
        <bgColor indexed="64"/>
      </patternFill>
    </fill>
    <fill>
      <patternFill patternType="solid">
        <fgColor rgb="FFFFFFFF"/>
        <bgColor rgb="FF000000"/>
      </patternFill>
    </fill>
    <fill>
      <patternFill patternType="solid">
        <fgColor rgb="FF808080"/>
        <bgColor rgb="FF000000"/>
      </patternFill>
    </fill>
    <fill>
      <patternFill patternType="solid">
        <fgColor rgb="FFD7C6B6"/>
        <bgColor rgb="FF000000"/>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s>
  <borders count="10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1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1" fillId="0" borderId="0"/>
    <xf numFmtId="0" fontId="6" fillId="0" borderId="0"/>
    <xf numFmtId="0" fontId="18" fillId="0" borderId="0"/>
    <xf numFmtId="0" fontId="48" fillId="0" borderId="0"/>
    <xf numFmtId="176" fontId="6" fillId="0" borderId="0" applyFont="0" applyFill="0" applyBorder="0" applyAlignment="0" applyProtection="0"/>
    <xf numFmtId="0" fontId="6" fillId="0" borderId="0"/>
    <xf numFmtId="165" fontId="6" fillId="0" borderId="0" applyFont="0" applyFill="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2"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6" borderId="0" applyNumberFormat="0" applyBorder="0" applyAlignment="0" applyProtection="0"/>
    <xf numFmtId="0" fontId="51" fillId="20"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21" borderId="0" applyNumberFormat="0" applyBorder="0" applyAlignment="0" applyProtection="0"/>
    <xf numFmtId="0" fontId="51" fillId="24" borderId="0" applyNumberFormat="0" applyBorder="0" applyAlignment="0" applyProtection="0"/>
    <xf numFmtId="0" fontId="51" fillId="28" borderId="0" applyNumberFormat="0" applyBorder="0" applyAlignment="0" applyProtection="0"/>
    <xf numFmtId="0" fontId="51" fillId="18"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2" fillId="29" borderId="0" applyNumberFormat="0" applyBorder="0" applyAlignment="0" applyProtection="0"/>
    <xf numFmtId="0" fontId="52" fillId="24" borderId="0" applyNumberFormat="0" applyBorder="0" applyAlignment="0" applyProtection="0"/>
    <xf numFmtId="0" fontId="52" fillId="26"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52" fillId="21" borderId="0" applyNumberFormat="0" applyBorder="0" applyAlignment="0" applyProtection="0"/>
    <xf numFmtId="0" fontId="52" fillId="33" borderId="0" applyNumberFormat="0" applyBorder="0" applyAlignment="0" applyProtection="0"/>
    <xf numFmtId="0" fontId="52" fillId="27" borderId="0" applyNumberFormat="0" applyBorder="0" applyAlignment="0" applyProtection="0"/>
    <xf numFmtId="0" fontId="52" fillId="18" borderId="0" applyNumberFormat="0" applyBorder="0" applyAlignment="0" applyProtection="0"/>
    <xf numFmtId="0" fontId="52" fillId="21" borderId="0" applyNumberFormat="0" applyBorder="0" applyAlignment="0" applyProtection="0"/>
    <xf numFmtId="0" fontId="52" fillId="24"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33" borderId="0" applyNumberFormat="0" applyBorder="0" applyAlignment="0" applyProtection="0"/>
    <xf numFmtId="0" fontId="53" fillId="18" borderId="0" applyNumberFormat="0" applyBorder="0" applyAlignment="0" applyProtection="0"/>
    <xf numFmtId="0" fontId="54" fillId="21" borderId="0" applyNumberFormat="0" applyBorder="0" applyAlignment="0" applyProtection="0"/>
    <xf numFmtId="0" fontId="55" fillId="37" borderId="86" applyNumberFormat="0" applyAlignment="0" applyProtection="0"/>
    <xf numFmtId="0" fontId="56" fillId="38" borderId="86" applyNumberFormat="0" applyAlignment="0" applyProtection="0"/>
    <xf numFmtId="0" fontId="57" fillId="39" borderId="87" applyNumberFormat="0" applyAlignment="0" applyProtection="0"/>
    <xf numFmtId="0" fontId="29" fillId="0" borderId="88" applyNumberFormat="0" applyFill="0" applyAlignment="0" applyProtection="0"/>
    <xf numFmtId="0" fontId="57" fillId="39" borderId="87"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52" fillId="40" borderId="0" applyNumberFormat="0" applyBorder="0" applyAlignment="0" applyProtection="0"/>
    <xf numFmtId="0" fontId="52" fillId="33" borderId="0" applyNumberFormat="0" applyBorder="0" applyAlignment="0" applyProtection="0"/>
    <xf numFmtId="0" fontId="52" fillId="27" borderId="0" applyNumberFormat="0" applyBorder="0" applyAlignment="0" applyProtection="0"/>
    <xf numFmtId="0" fontId="52" fillId="41" borderId="0" applyNumberFormat="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8" fillId="28" borderId="86" applyNumberFormat="0" applyAlignment="0" applyProtection="0"/>
    <xf numFmtId="0" fontId="51" fillId="0" borderId="0"/>
    <xf numFmtId="0" fontId="59" fillId="0" borderId="0" applyNumberFormat="0" applyFill="0" applyBorder="0" applyAlignment="0" applyProtection="0"/>
    <xf numFmtId="0" fontId="54" fillId="19" borderId="0" applyNumberFormat="0" applyBorder="0" applyAlignment="0" applyProtection="0"/>
    <xf numFmtId="0" fontId="60" fillId="0" borderId="89" applyNumberFormat="0" applyFill="0" applyAlignment="0" applyProtection="0"/>
    <xf numFmtId="0" fontId="61" fillId="0" borderId="90" applyNumberFormat="0" applyFill="0" applyAlignment="0" applyProtection="0"/>
    <xf numFmtId="0" fontId="62" fillId="0" borderId="91" applyNumberFormat="0" applyFill="0" applyAlignment="0" applyProtection="0"/>
    <xf numFmtId="0" fontId="62" fillId="0" borderId="0" applyNumberFormat="0" applyFill="0" applyBorder="0" applyAlignment="0" applyProtection="0"/>
    <xf numFmtId="0" fontId="53" fillId="20" borderId="0" applyNumberFormat="0" applyBorder="0" applyAlignment="0" applyProtection="0"/>
    <xf numFmtId="0" fontId="58" fillId="22" borderId="86" applyNumberFormat="0" applyAlignment="0" applyProtection="0"/>
    <xf numFmtId="0" fontId="63" fillId="0" borderId="92" applyNumberFormat="0" applyFill="0" applyAlignment="0" applyProtection="0"/>
    <xf numFmtId="177" fontId="6" fillId="0" borderId="0" applyFont="0" applyFill="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6" fillId="0" borderId="0"/>
    <xf numFmtId="0" fontId="6" fillId="0" borderId="0"/>
    <xf numFmtId="0" fontId="6" fillId="0" borderId="0"/>
    <xf numFmtId="0" fontId="6" fillId="25" borderId="93" applyNumberFormat="0" applyFont="0" applyAlignment="0" applyProtection="0"/>
    <xf numFmtId="0" fontId="51" fillId="25" borderId="93" applyNumberFormat="0" applyFont="0" applyAlignment="0" applyProtection="0"/>
    <xf numFmtId="0" fontId="67" fillId="37" borderId="94" applyNumberFormat="0" applyAlignment="0" applyProtection="0"/>
    <xf numFmtId="9" fontId="6" fillId="0" borderId="0" applyFont="0" applyFill="0" applyBorder="0" applyAlignment="0" applyProtection="0"/>
    <xf numFmtId="0" fontId="67" fillId="38" borderId="94" applyNumberFormat="0" applyAlignment="0" applyProtection="0"/>
    <xf numFmtId="176" fontId="6" fillId="0" borderId="0" applyFont="0" applyFill="0" applyBorder="0" applyAlignment="0" applyProtection="0"/>
    <xf numFmtId="178" fontId="6" fillId="0" borderId="0" applyFont="0" applyFill="0" applyBorder="0" applyAlignment="0" applyProtection="0"/>
    <xf numFmtId="0" fontId="29" fillId="0" borderId="0" applyNumberFormat="0" applyFill="0" applyBorder="0" applyAlignment="0" applyProtection="0"/>
    <xf numFmtId="0" fontId="59" fillId="0" borderId="0" applyNumberFormat="0" applyFill="0" applyBorder="0" applyAlignment="0" applyProtection="0"/>
    <xf numFmtId="0" fontId="68" fillId="0" borderId="0" applyNumberFormat="0" applyFill="0" applyBorder="0" applyAlignment="0" applyProtection="0"/>
    <xf numFmtId="0" fontId="69" fillId="0" borderId="95" applyNumberFormat="0" applyFill="0" applyAlignment="0" applyProtection="0"/>
    <xf numFmtId="0" fontId="70" fillId="0" borderId="96" applyNumberFormat="0" applyFill="0" applyAlignment="0" applyProtection="0"/>
    <xf numFmtId="0" fontId="71" fillId="0" borderId="97" applyNumberFormat="0" applyFill="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98" applyNumberFormat="0" applyFill="0" applyAlignment="0" applyProtection="0"/>
    <xf numFmtId="178" fontId="6" fillId="0" borderId="0" applyFont="0" applyFill="0" applyBorder="0" applyAlignment="0" applyProtection="0"/>
    <xf numFmtId="165" fontId="6" fillId="0" borderId="0" applyFont="0" applyFill="0" applyBorder="0" applyAlignment="0" applyProtection="0"/>
    <xf numFmtId="0" fontId="29" fillId="0" borderId="0" applyNumberFormat="0" applyFill="0" applyBorder="0" applyAlignment="0" applyProtection="0"/>
  </cellStyleXfs>
  <cellXfs count="689">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165" fontId="6" fillId="3" borderId="0"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18"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18" xfId="4" applyNumberFormat="1" applyFont="1" applyFill="1" applyBorder="1" applyAlignment="1" applyProtection="1">
      <alignment vertical="center" wrapText="1"/>
    </xf>
    <xf numFmtId="4" fontId="6" fillId="3" borderId="20" xfId="4" applyNumberFormat="1" applyFont="1" applyFill="1" applyBorder="1" applyAlignment="1" applyProtection="1">
      <alignment vertical="center" wrapText="1"/>
    </xf>
    <xf numFmtId="4" fontId="6" fillId="3" borderId="19"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165" fontId="6" fillId="3" borderId="17" xfId="4" applyFont="1" applyFill="1" applyBorder="1" applyAlignment="1" applyProtection="1">
      <alignment vertical="center" wrapText="1"/>
    </xf>
    <xf numFmtId="165" fontId="6" fillId="3" borderId="18" xfId="4" applyFont="1" applyFill="1" applyBorder="1" applyAlignment="1" applyProtection="1">
      <alignment vertical="center" wrapText="1"/>
    </xf>
    <xf numFmtId="165" fontId="6" fillId="3" borderId="19"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center" vertical="center"/>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0" fontId="5" fillId="0" borderId="18" xfId="0" applyFont="1" applyFill="1" applyBorder="1" applyAlignment="1">
      <alignment horizontal="center" vertical="center"/>
    </xf>
    <xf numFmtId="0" fontId="17" fillId="3" borderId="0" xfId="0" applyFont="1" applyFill="1" applyAlignment="1">
      <alignment vertical="center" wrapText="1"/>
    </xf>
    <xf numFmtId="165" fontId="9" fillId="3" borderId="12" xfId="4" applyFont="1" applyFill="1" applyBorder="1" applyAlignment="1">
      <alignment horizontal="center"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20"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43" xfId="11" applyFont="1" applyBorder="1" applyAlignment="1">
      <alignment horizontal="center"/>
    </xf>
    <xf numFmtId="0" fontId="25" fillId="0" borderId="65" xfId="11" applyFont="1" applyBorder="1" applyAlignment="1">
      <alignment horizontal="center"/>
    </xf>
    <xf numFmtId="0" fontId="25" fillId="0" borderId="42" xfId="11" applyFont="1" applyBorder="1" applyAlignment="1">
      <alignment horizontal="center"/>
    </xf>
    <xf numFmtId="0" fontId="25" fillId="0" borderId="43" xfId="11" applyFont="1" applyBorder="1" applyAlignment="1"/>
    <xf numFmtId="0" fontId="25" fillId="0" borderId="48" xfId="11" applyFont="1" applyBorder="1" applyAlignment="1">
      <alignment horizontal="center"/>
    </xf>
    <xf numFmtId="0" fontId="25" fillId="0" borderId="66" xfId="11" applyFont="1" applyBorder="1" applyAlignment="1">
      <alignment horizontal="center"/>
    </xf>
    <xf numFmtId="0" fontId="25" fillId="0" borderId="47" xfId="11" applyFont="1" applyBorder="1" applyAlignment="1">
      <alignment horizontal="center"/>
    </xf>
    <xf numFmtId="0" fontId="26" fillId="0" borderId="49" xfId="11" applyFont="1" applyBorder="1" applyAlignment="1">
      <alignment horizontal="center"/>
    </xf>
    <xf numFmtId="4" fontId="26" fillId="0" borderId="53" xfId="11" applyNumberFormat="1" applyFont="1" applyBorder="1" applyAlignment="1">
      <alignment horizontal="center"/>
    </xf>
    <xf numFmtId="4" fontId="26" fillId="0" borderId="51" xfId="11" applyNumberFormat="1" applyFont="1" applyBorder="1" applyAlignment="1">
      <alignment horizontal="center"/>
    </xf>
    <xf numFmtId="4" fontId="23" fillId="0" borderId="52" xfId="11" applyNumberFormat="1" applyFont="1" applyBorder="1" applyAlignment="1">
      <alignment horizontal="center"/>
    </xf>
    <xf numFmtId="0" fontId="23" fillId="0" borderId="52" xfId="11" applyFont="1" applyBorder="1" applyAlignment="1">
      <alignment horizontal="center"/>
    </xf>
    <xf numFmtId="0" fontId="22" fillId="0" borderId="53" xfId="11" applyFont="1" applyBorder="1" applyAlignment="1">
      <alignment horizontal="center"/>
    </xf>
    <xf numFmtId="0" fontId="23" fillId="0" borderId="54" xfId="11" applyFont="1" applyBorder="1" applyAlignment="1">
      <alignment horizontal="center"/>
    </xf>
    <xf numFmtId="4" fontId="23" fillId="0" borderId="58" xfId="11" applyNumberFormat="1" applyFont="1" applyBorder="1" applyAlignment="1">
      <alignment horizontal="center"/>
    </xf>
    <xf numFmtId="4" fontId="23" fillId="0" borderId="56" xfId="11" applyNumberFormat="1" applyFont="1" applyBorder="1" applyAlignment="1">
      <alignment horizontal="center"/>
    </xf>
    <xf numFmtId="4" fontId="23" fillId="0" borderId="57" xfId="11" applyNumberFormat="1" applyFont="1" applyBorder="1" applyAlignment="1">
      <alignment horizontal="center"/>
    </xf>
    <xf numFmtId="0" fontId="23" fillId="0" borderId="57" xfId="11" applyFont="1" applyBorder="1" applyAlignment="1">
      <alignment horizontal="center"/>
    </xf>
    <xf numFmtId="0" fontId="22" fillId="0" borderId="58" xfId="11" applyFont="1" applyBorder="1" applyAlignment="1">
      <alignment horizontal="center"/>
    </xf>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0" fontId="23" fillId="8" borderId="54" xfId="11" applyFont="1" applyFill="1" applyBorder="1" applyAlignment="1">
      <alignment horizontal="center"/>
    </xf>
    <xf numFmtId="4" fontId="23" fillId="8" borderId="58" xfId="11" applyNumberFormat="1" applyFont="1" applyFill="1" applyBorder="1" applyAlignment="1">
      <alignment horizontal="center"/>
    </xf>
    <xf numFmtId="4" fontId="26" fillId="8" borderId="56" xfId="11" applyNumberFormat="1" applyFont="1" applyFill="1" applyBorder="1" applyAlignment="1">
      <alignment horizontal="center"/>
    </xf>
    <xf numFmtId="4" fontId="23" fillId="8" borderId="57" xfId="11" applyNumberFormat="1" applyFont="1" applyFill="1" applyBorder="1" applyAlignment="1">
      <alignment horizontal="center"/>
    </xf>
    <xf numFmtId="0" fontId="23" fillId="8" borderId="57" xfId="11" applyFont="1" applyFill="1" applyBorder="1" applyAlignment="1">
      <alignment horizontal="center"/>
    </xf>
    <xf numFmtId="0" fontId="22" fillId="8" borderId="58" xfId="11" applyFont="1" applyFill="1" applyBorder="1" applyAlignment="1">
      <alignment horizontal="center"/>
    </xf>
    <xf numFmtId="0" fontId="26" fillId="0" borderId="54" xfId="11" applyFont="1" applyBorder="1" applyAlignment="1">
      <alignment horizontal="center"/>
    </xf>
    <xf numFmtId="4" fontId="26" fillId="0" borderId="58" xfId="11" applyNumberFormat="1" applyFont="1" applyBorder="1" applyAlignment="1">
      <alignment horizontal="center"/>
    </xf>
    <xf numFmtId="4" fontId="26" fillId="0" borderId="56" xfId="11" applyNumberFormat="1" applyFont="1" applyBorder="1" applyAlignment="1">
      <alignment horizontal="center"/>
    </xf>
    <xf numFmtId="0" fontId="27" fillId="8" borderId="54" xfId="11" applyFont="1" applyFill="1" applyBorder="1" applyAlignment="1">
      <alignment horizontal="center"/>
    </xf>
    <xf numFmtId="4" fontId="27" fillId="8" borderId="58" xfId="11" applyNumberFormat="1" applyFont="1" applyFill="1" applyBorder="1" applyAlignment="1">
      <alignment horizontal="center"/>
    </xf>
    <xf numFmtId="4" fontId="28" fillId="8" borderId="56" xfId="11" applyNumberFormat="1" applyFont="1" applyFill="1" applyBorder="1" applyAlignment="1">
      <alignment horizontal="center"/>
    </xf>
    <xf numFmtId="4" fontId="27" fillId="8" borderId="57" xfId="11" applyNumberFormat="1" applyFont="1" applyFill="1" applyBorder="1" applyAlignment="1">
      <alignment horizontal="center"/>
    </xf>
    <xf numFmtId="0" fontId="27" fillId="8" borderId="57" xfId="11" applyFont="1" applyFill="1" applyBorder="1" applyAlignment="1">
      <alignment horizontal="center"/>
    </xf>
    <xf numFmtId="0" fontId="29" fillId="8" borderId="58" xfId="11" applyFont="1" applyFill="1" applyBorder="1" applyAlignment="1">
      <alignment horizontal="center"/>
    </xf>
    <xf numFmtId="165" fontId="23" fillId="0" borderId="57" xfId="11" applyNumberFormat="1" applyFont="1" applyBorder="1" applyAlignment="1">
      <alignment horizontal="center"/>
    </xf>
    <xf numFmtId="4" fontId="23" fillId="9" borderId="58" xfId="11" applyNumberFormat="1" applyFont="1" applyFill="1" applyBorder="1" applyAlignment="1">
      <alignment horizontal="center"/>
    </xf>
    <xf numFmtId="4" fontId="23" fillId="0" borderId="58" xfId="11" applyNumberFormat="1" applyFont="1" applyBorder="1" applyAlignment="1">
      <alignment horizontal="right"/>
    </xf>
    <xf numFmtId="4" fontId="23" fillId="0" borderId="56" xfId="11" applyNumberFormat="1" applyFont="1" applyBorder="1" applyAlignment="1">
      <alignment horizontal="right"/>
    </xf>
    <xf numFmtId="4" fontId="23" fillId="0" borderId="57" xfId="11" applyNumberFormat="1" applyFont="1" applyBorder="1" applyAlignment="1"/>
    <xf numFmtId="0" fontId="23" fillId="0" borderId="57" xfId="11" applyFont="1" applyBorder="1" applyAlignment="1"/>
    <xf numFmtId="0" fontId="23" fillId="0" borderId="58" xfId="11" applyFont="1" applyBorder="1" applyAlignment="1"/>
    <xf numFmtId="0" fontId="6" fillId="7" borderId="28" xfId="11" applyFont="1" applyFill="1" applyBorder="1" applyAlignment="1"/>
    <xf numFmtId="0" fontId="23" fillId="7" borderId="29" xfId="11" applyFont="1" applyFill="1" applyBorder="1" applyAlignment="1"/>
    <xf numFmtId="0" fontId="6" fillId="7" borderId="29" xfId="11" applyFont="1" applyFill="1" applyBorder="1" applyAlignment="1"/>
    <xf numFmtId="0" fontId="23" fillId="7" borderId="30" xfId="11" applyFont="1" applyFill="1" applyBorder="1" applyAlignment="1"/>
    <xf numFmtId="0" fontId="31" fillId="7" borderId="29" xfId="11" applyFont="1" applyFill="1" applyBorder="1" applyAlignment="1"/>
    <xf numFmtId="0" fontId="32" fillId="7" borderId="29" xfId="11" applyFont="1" applyFill="1" applyBorder="1" applyAlignment="1"/>
    <xf numFmtId="0" fontId="32" fillId="7" borderId="30" xfId="11" applyFont="1" applyFill="1" applyBorder="1" applyAlignment="1"/>
    <xf numFmtId="0" fontId="6" fillId="7" borderId="31" xfId="11" applyFont="1" applyFill="1" applyBorder="1" applyAlignment="1"/>
    <xf numFmtId="0" fontId="30" fillId="7" borderId="0" xfId="11" applyFont="1" applyFill="1" applyBorder="1" applyAlignment="1">
      <alignment vertical="center" wrapText="1"/>
    </xf>
    <xf numFmtId="0" fontId="23" fillId="7" borderId="0" xfId="11" applyFont="1" applyFill="1" applyBorder="1" applyAlignment="1"/>
    <xf numFmtId="0" fontId="23" fillId="7" borderId="32" xfId="11" applyFont="1" applyFill="1" applyBorder="1" applyAlignment="1"/>
    <xf numFmtId="0" fontId="31" fillId="7" borderId="0" xfId="11" applyFont="1" applyFill="1" applyBorder="1" applyAlignment="1"/>
    <xf numFmtId="4" fontId="32" fillId="7" borderId="0" xfId="11" applyNumberFormat="1" applyFont="1" applyFill="1" applyBorder="1" applyAlignment="1"/>
    <xf numFmtId="0" fontId="32" fillId="7" borderId="0" xfId="11" applyFont="1" applyFill="1" applyBorder="1" applyAlignment="1"/>
    <xf numFmtId="0" fontId="32" fillId="7" borderId="32" xfId="11" applyFont="1" applyFill="1" applyBorder="1" applyAlignment="1"/>
    <xf numFmtId="0" fontId="6" fillId="7" borderId="0" xfId="11" applyFont="1" applyFill="1" applyBorder="1" applyAlignment="1"/>
    <xf numFmtId="0" fontId="30" fillId="7" borderId="32" xfId="11" applyFont="1" applyFill="1" applyBorder="1" applyAlignment="1"/>
    <xf numFmtId="40" fontId="32" fillId="7" borderId="0" xfId="11" applyNumberFormat="1" applyFont="1" applyFill="1" applyBorder="1" applyAlignment="1"/>
    <xf numFmtId="0" fontId="6" fillId="7" borderId="36" xfId="11" applyFont="1" applyFill="1" applyBorder="1" applyAlignment="1"/>
    <xf numFmtId="0" fontId="31" fillId="7" borderId="37" xfId="11" applyFont="1" applyFill="1" applyBorder="1" applyAlignment="1"/>
    <xf numFmtId="40" fontId="32" fillId="7" borderId="37" xfId="11" applyNumberFormat="1" applyFont="1" applyFill="1" applyBorder="1" applyAlignment="1"/>
    <xf numFmtId="0" fontId="32" fillId="7" borderId="37" xfId="11" applyFont="1" applyFill="1" applyBorder="1" applyAlignment="1"/>
    <xf numFmtId="0" fontId="32" fillId="7" borderId="38"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7" borderId="0" xfId="11" applyFont="1" applyFill="1" applyBorder="1" applyAlignment="1">
      <alignment horizontal="center" vertical="center"/>
    </xf>
    <xf numFmtId="0" fontId="24" fillId="7" borderId="32" xfId="11" applyFont="1" applyFill="1" applyBorder="1" applyAlignment="1">
      <alignment horizontal="center" vertical="center"/>
    </xf>
    <xf numFmtId="0" fontId="24" fillId="7" borderId="37" xfId="11" applyFont="1" applyFill="1" applyBorder="1" applyAlignment="1">
      <alignment horizontal="center" vertical="center"/>
    </xf>
    <xf numFmtId="0" fontId="24" fillId="7" borderId="38" xfId="11" applyFont="1" applyFill="1" applyBorder="1" applyAlignment="1">
      <alignment horizontal="center" vertical="center"/>
    </xf>
    <xf numFmtId="10" fontId="6" fillId="0" borderId="0" xfId="11" applyNumberFormat="1"/>
    <xf numFmtId="0" fontId="6" fillId="3" borderId="12" xfId="3" applyFont="1" applyFill="1" applyBorder="1" applyAlignment="1">
      <alignment horizontal="center" vertical="center" wrapText="1"/>
    </xf>
    <xf numFmtId="0" fontId="0" fillId="3" borderId="12" xfId="0" applyFill="1" applyBorder="1" applyAlignment="1">
      <alignment horizontal="center" vertical="center"/>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4" borderId="12" xfId="0" applyFont="1" applyFill="1" applyBorder="1" applyAlignment="1">
      <alignment horizontal="center" vertical="center"/>
    </xf>
    <xf numFmtId="0" fontId="2" fillId="4" borderId="12" xfId="0" applyFont="1" applyFill="1" applyBorder="1" applyAlignment="1">
      <alignment vertical="center"/>
    </xf>
    <xf numFmtId="43" fontId="0" fillId="4" borderId="12" xfId="1" applyFont="1" applyFill="1" applyBorder="1" applyAlignment="1">
      <alignment vertical="center"/>
    </xf>
    <xf numFmtId="43" fontId="2" fillId="4" borderId="12" xfId="1" applyFont="1" applyFill="1" applyBorder="1" applyAlignment="1">
      <alignment vertical="center"/>
    </xf>
    <xf numFmtId="170" fontId="0" fillId="0" borderId="0" xfId="0" applyNumberFormat="1" applyAlignment="1">
      <alignment vertical="center"/>
    </xf>
    <xf numFmtId="0" fontId="0" fillId="6" borderId="0" xfId="0" applyFill="1" applyAlignment="1">
      <alignment vertical="center"/>
    </xf>
    <xf numFmtId="43" fontId="0" fillId="0" borderId="0" xfId="0" applyNumberFormat="1" applyAlignment="1">
      <alignment vertical="center"/>
    </xf>
    <xf numFmtId="0" fontId="0" fillId="4" borderId="12" xfId="0" applyFill="1" applyBorder="1" applyAlignment="1">
      <alignment horizontal="center" vertical="center"/>
    </xf>
    <xf numFmtId="0" fontId="0" fillId="4" borderId="0" xfId="0" applyFill="1" applyAlignment="1">
      <alignment vertical="center"/>
    </xf>
    <xf numFmtId="43" fontId="0" fillId="4" borderId="0" xfId="0" applyNumberFormat="1" applyFill="1" applyAlignment="1">
      <alignment vertical="center"/>
    </xf>
    <xf numFmtId="0" fontId="0"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xf>
    <xf numFmtId="43" fontId="2" fillId="0" borderId="12" xfId="1" applyFont="1" applyBorder="1" applyAlignment="1">
      <alignment vertical="center"/>
    </xf>
    <xf numFmtId="43" fontId="0" fillId="6" borderId="0" xfId="0" applyNumberFormat="1" applyFill="1" applyAlignment="1">
      <alignment vertical="center"/>
    </xf>
    <xf numFmtId="43" fontId="0" fillId="3" borderId="12" xfId="1" applyFont="1" applyFill="1" applyBorder="1" applyAlignment="1">
      <alignment vertical="center"/>
    </xf>
    <xf numFmtId="0" fontId="0" fillId="4" borderId="12" xfId="0" applyFont="1" applyFill="1" applyBorder="1" applyAlignment="1">
      <alignment horizontal="center" vertical="center"/>
    </xf>
    <xf numFmtId="43" fontId="1" fillId="4" borderId="12" xfId="1" applyFont="1" applyFill="1" applyBorder="1" applyAlignment="1">
      <alignment vertical="center"/>
    </xf>
    <xf numFmtId="164" fontId="0" fillId="0" borderId="12" xfId="1" applyNumberFormat="1" applyFont="1" applyBorder="1" applyAlignment="1">
      <alignment horizontal="center" vertical="center"/>
    </xf>
    <xf numFmtId="173" fontId="0" fillId="4" borderId="12" xfId="1" applyNumberFormat="1" applyFont="1" applyFill="1" applyBorder="1" applyAlignment="1">
      <alignment horizontal="center" vertical="center"/>
    </xf>
    <xf numFmtId="173" fontId="0" fillId="0" borderId="12" xfId="1" applyNumberFormat="1" applyFont="1" applyBorder="1" applyAlignment="1">
      <alignment horizontal="center" vertical="center"/>
    </xf>
    <xf numFmtId="173" fontId="0" fillId="3" borderId="12" xfId="1" applyNumberFormat="1" applyFont="1" applyFill="1" applyBorder="1" applyAlignment="1">
      <alignment horizontal="center" vertical="center"/>
    </xf>
    <xf numFmtId="173" fontId="1" fillId="4" borderId="12" xfId="1" applyNumberFormat="1" applyFont="1" applyFill="1" applyBorder="1" applyAlignment="1">
      <alignment horizontal="center" vertical="center"/>
    </xf>
    <xf numFmtId="173" fontId="0" fillId="0" borderId="12" xfId="0" applyNumberFormat="1" applyBorder="1" applyAlignment="1">
      <alignment horizontal="center" vertical="center" wrapText="1"/>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43" fontId="34" fillId="0" borderId="12" xfId="1" applyFont="1" applyFill="1" applyBorder="1" applyAlignment="1">
      <alignment vertical="center"/>
    </xf>
    <xf numFmtId="169" fontId="6" fillId="3" borderId="12" xfId="4" applyNumberFormat="1" applyFont="1" applyFill="1" applyBorder="1" applyAlignment="1">
      <alignment horizontal="center" vertical="center"/>
    </xf>
    <xf numFmtId="0" fontId="6" fillId="5"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18" xfId="3" applyFont="1" applyFill="1" applyBorder="1" applyAlignment="1" applyProtection="1">
      <alignment vertical="center"/>
    </xf>
    <xf numFmtId="0" fontId="9" fillId="3" borderId="18"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3" applyNumberFormat="1" applyFont="1" applyFill="1" applyBorder="1" applyAlignment="1">
      <alignment horizontal="center" vertical="center" wrapText="1"/>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18"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43" fontId="0" fillId="4" borderId="12" xfId="1" applyNumberFormat="1" applyFont="1" applyFill="1" applyBorder="1" applyAlignment="1">
      <alignment vertical="center"/>
    </xf>
    <xf numFmtId="43" fontId="0" fillId="0" borderId="12" xfId="1" applyNumberFormat="1" applyFont="1" applyBorder="1" applyAlignment="1">
      <alignment vertical="center"/>
    </xf>
    <xf numFmtId="43" fontId="0" fillId="3" borderId="12" xfId="1" applyNumberFormat="1" applyFont="1" applyFill="1" applyBorder="1" applyAlignment="1">
      <alignment vertical="center"/>
    </xf>
    <xf numFmtId="43" fontId="1" fillId="4" borderId="12" xfId="1" applyNumberFormat="1" applyFont="1" applyFill="1" applyBorder="1" applyAlignment="1">
      <alignment vertical="center"/>
    </xf>
    <xf numFmtId="43" fontId="0" fillId="0" borderId="12" xfId="0" applyNumberFormat="1" applyBorder="1" applyAlignment="1">
      <alignment vertical="center" wrapText="1"/>
    </xf>
    <xf numFmtId="0" fontId="0" fillId="0" borderId="0" xfId="0" applyAlignment="1">
      <alignment vertical="center" wrapText="1"/>
    </xf>
    <xf numFmtId="0" fontId="2" fillId="4" borderId="12" xfId="0" applyFont="1" applyFill="1" applyBorder="1" applyAlignment="1">
      <alignment vertical="center" wrapText="1"/>
    </xf>
    <xf numFmtId="0" fontId="2" fillId="0" borderId="12" xfId="0" applyFont="1" applyBorder="1" applyAlignment="1">
      <alignment vertical="center" wrapText="1"/>
    </xf>
    <xf numFmtId="0" fontId="34" fillId="0" borderId="10" xfId="0" applyFont="1" applyFill="1" applyBorder="1" applyAlignment="1">
      <alignment horizontal="right" vertical="center" wrapText="1"/>
    </xf>
    <xf numFmtId="10" fontId="0" fillId="0" borderId="0" xfId="2" applyNumberFormat="1" applyFont="1" applyAlignment="1">
      <alignment vertical="center"/>
    </xf>
    <xf numFmtId="10" fontId="0" fillId="4" borderId="12" xfId="2" applyNumberFormat="1" applyFont="1" applyFill="1" applyBorder="1" applyAlignment="1">
      <alignment vertical="center"/>
    </xf>
    <xf numFmtId="10" fontId="2" fillId="4" borderId="12" xfId="2" applyNumberFormat="1" applyFont="1" applyFill="1" applyBorder="1" applyAlignment="1">
      <alignment vertical="center"/>
    </xf>
    <xf numFmtId="10" fontId="0" fillId="0" borderId="12" xfId="2" applyNumberFormat="1" applyFont="1" applyBorder="1" applyAlignment="1">
      <alignment vertical="center"/>
    </xf>
    <xf numFmtId="10" fontId="2" fillId="0" borderId="12" xfId="2" applyNumberFormat="1" applyFont="1" applyBorder="1" applyAlignment="1">
      <alignment vertical="center"/>
    </xf>
    <xf numFmtId="10" fontId="0" fillId="3" borderId="12" xfId="2" applyNumberFormat="1" applyFont="1" applyFill="1" applyBorder="1" applyAlignment="1">
      <alignment vertical="center"/>
    </xf>
    <xf numFmtId="10" fontId="1" fillId="4" borderId="12" xfId="2" applyNumberFormat="1" applyFont="1" applyFill="1" applyBorder="1" applyAlignment="1">
      <alignment vertical="center"/>
    </xf>
    <xf numFmtId="10" fontId="35" fillId="0" borderId="0" xfId="2" applyNumberFormat="1" applyFont="1" applyAlignment="1">
      <alignment vertical="center"/>
    </xf>
    <xf numFmtId="10" fontId="0" fillId="0" borderId="0" xfId="2" applyNumberFormat="1" applyFont="1" applyAlignment="1">
      <alignment vertical="center" wrapText="1"/>
    </xf>
    <xf numFmtId="0" fontId="6" fillId="0" borderId="0" xfId="11" applyNumberFormat="1" applyFont="1" applyAlignment="1"/>
    <xf numFmtId="0" fontId="6" fillId="3" borderId="70" xfId="11" applyNumberFormat="1" applyFont="1" applyFill="1" applyBorder="1" applyAlignment="1">
      <alignment horizontal="center"/>
    </xf>
    <xf numFmtId="0" fontId="6" fillId="3" borderId="70" xfId="11" applyNumberFormat="1"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9" xfId="11" applyNumberFormat="1" applyFont="1" applyFill="1" applyBorder="1" applyAlignment="1">
      <alignment horizontal="center" vertical="center"/>
    </xf>
    <xf numFmtId="0" fontId="19" fillId="3" borderId="70" xfId="11" applyNumberFormat="1" applyFont="1" applyFill="1" applyBorder="1" applyAlignment="1">
      <alignment horizontal="center" vertical="center" wrapText="1"/>
    </xf>
    <xf numFmtId="4" fontId="6" fillId="3" borderId="75" xfId="11" applyNumberFormat="1" applyFont="1" applyFill="1" applyBorder="1" applyAlignment="1"/>
    <xf numFmtId="165" fontId="16" fillId="3" borderId="75" xfId="4" applyFont="1" applyFill="1" applyBorder="1" applyAlignment="1"/>
    <xf numFmtId="4" fontId="6" fillId="3" borderId="77" xfId="11" applyNumberFormat="1" applyFont="1" applyFill="1" applyBorder="1" applyAlignment="1"/>
    <xf numFmtId="4" fontId="6" fillId="3" borderId="73" xfId="11" applyNumberFormat="1" applyFont="1" applyFill="1" applyBorder="1" applyAlignment="1"/>
    <xf numFmtId="165" fontId="6" fillId="3" borderId="73" xfId="4" applyFont="1" applyFill="1" applyBorder="1" applyAlignment="1"/>
    <xf numFmtId="4" fontId="19" fillId="3" borderId="75" xfId="11" applyNumberFormat="1" applyFont="1" applyFill="1" applyBorder="1" applyAlignment="1"/>
    <xf numFmtId="175" fontId="19" fillId="3" borderId="70" xfId="4" applyNumberFormat="1" applyFont="1" applyFill="1" applyBorder="1" applyAlignment="1">
      <alignment horizontal="right" vertical="center"/>
    </xf>
    <xf numFmtId="165" fontId="19" fillId="3" borderId="70" xfId="4"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9" fillId="3" borderId="79" xfId="4" applyFont="1" applyFill="1" applyBorder="1" applyAlignment="1">
      <alignment vertical="center"/>
    </xf>
    <xf numFmtId="0" fontId="36" fillId="0" borderId="0" xfId="11" applyFont="1" applyAlignment="1">
      <alignment horizontal="left" vertical="center"/>
    </xf>
    <xf numFmtId="0" fontId="19" fillId="3" borderId="79" xfId="11" applyNumberFormat="1" applyFont="1" applyFill="1" applyBorder="1" applyAlignment="1">
      <alignment vertical="center"/>
    </xf>
    <xf numFmtId="0" fontId="19" fillId="3" borderId="76" xfId="11" applyNumberFormat="1" applyFont="1" applyFill="1" applyBorder="1" applyAlignment="1">
      <alignment horizontal="left" vertical="center"/>
    </xf>
    <xf numFmtId="0" fontId="6" fillId="3" borderId="12" xfId="3" applyFont="1" applyFill="1" applyBorder="1" applyAlignment="1">
      <alignment horizontal="center" vertical="center"/>
    </xf>
    <xf numFmtId="0" fontId="6" fillId="6" borderId="12" xfId="3" applyFont="1" applyFill="1" applyBorder="1" applyAlignment="1">
      <alignment horizontal="center" vertical="center"/>
    </xf>
    <xf numFmtId="0" fontId="6" fillId="12" borderId="12" xfId="3" applyFon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0" fontId="2" fillId="3" borderId="0" xfId="0" applyFont="1" applyFill="1" applyAlignment="1">
      <alignment horizontal="center" vertical="center"/>
    </xf>
    <xf numFmtId="17" fontId="2" fillId="3" borderId="0" xfId="0" applyNumberFormat="1" applyFont="1" applyFill="1" applyAlignment="1">
      <alignment horizontal="center"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2" fillId="3" borderId="1" xfId="0" applyFont="1" applyFill="1" applyBorder="1" applyAlignment="1">
      <alignment horizontal="left" vertical="center"/>
    </xf>
    <xf numFmtId="0" fontId="0" fillId="3" borderId="3"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3" fillId="3" borderId="9" xfId="0" applyFont="1" applyFill="1" applyBorder="1" applyAlignment="1">
      <alignment horizontal="left" vertical="center"/>
    </xf>
    <xf numFmtId="10" fontId="3" fillId="3" borderId="12" xfId="2" applyNumberFormat="1" applyFont="1" applyFill="1" applyBorder="1" applyAlignment="1">
      <alignment horizontal="left" vertical="center"/>
    </xf>
    <xf numFmtId="0" fontId="0" fillId="3" borderId="0" xfId="0" applyFill="1" applyBorder="1" applyAlignment="1">
      <alignment vertical="center" wrapText="1"/>
    </xf>
    <xf numFmtId="0" fontId="0" fillId="3" borderId="0" xfId="0" applyFill="1" applyBorder="1" applyAlignment="1">
      <alignment horizontal="center" vertical="center" wrapText="1"/>
    </xf>
    <xf numFmtId="0" fontId="3" fillId="3" borderId="9" xfId="0" applyFont="1" applyFill="1" applyBorder="1" applyAlignment="1">
      <alignment horizontal="left" vertical="center" wrapText="1"/>
    </xf>
    <xf numFmtId="10" fontId="3" fillId="3" borderId="11" xfId="2" applyNumberFormat="1" applyFont="1" applyFill="1" applyBorder="1" applyAlignment="1">
      <alignment horizontal="left" vertical="center" wrapText="1"/>
    </xf>
    <xf numFmtId="0" fontId="3" fillId="3" borderId="12" xfId="0" applyFont="1" applyFill="1" applyBorder="1" applyAlignment="1">
      <alignment horizontal="left" vertical="center"/>
    </xf>
    <xf numFmtId="17" fontId="3" fillId="3" borderId="11" xfId="0" applyNumberFormat="1" applyFont="1" applyFill="1" applyBorder="1" applyAlignment="1">
      <alignment horizontal="left" vertical="center"/>
    </xf>
    <xf numFmtId="0" fontId="0" fillId="3" borderId="7" xfId="0" applyFill="1" applyBorder="1" applyAlignment="1">
      <alignment vertical="center"/>
    </xf>
    <xf numFmtId="0" fontId="0" fillId="3" borderId="7" xfId="0" applyFill="1" applyBorder="1" applyAlignment="1">
      <alignment horizontal="center" vertical="center"/>
    </xf>
    <xf numFmtId="0" fontId="3" fillId="3" borderId="6" xfId="0" applyFont="1" applyFill="1" applyBorder="1" applyAlignment="1">
      <alignment horizontal="left" vertical="center"/>
    </xf>
    <xf numFmtId="0" fontId="0" fillId="3" borderId="8" xfId="0" applyFill="1" applyBorder="1" applyAlignment="1">
      <alignment vertical="center"/>
    </xf>
    <xf numFmtId="0" fontId="38" fillId="0" borderId="12" xfId="0" applyFont="1" applyBorder="1"/>
    <xf numFmtId="0" fontId="39" fillId="0" borderId="12" xfId="0" applyFont="1" applyBorder="1" applyAlignment="1">
      <alignment horizontal="justify" vertical="center"/>
    </xf>
    <xf numFmtId="0" fontId="0" fillId="0" borderId="12" xfId="0" applyBorder="1" applyAlignment="1">
      <alignment horizontal="justify" vertical="center"/>
    </xf>
    <xf numFmtId="0" fontId="0" fillId="0" borderId="12" xfId="0" applyBorder="1" applyAlignment="1">
      <alignment horizontal="justify" vertical="center" wrapText="1"/>
    </xf>
    <xf numFmtId="43" fontId="0" fillId="0" borderId="12" xfId="1" applyFont="1" applyBorder="1" applyAlignment="1">
      <alignment horizontal="center" vertical="center"/>
    </xf>
    <xf numFmtId="43" fontId="0" fillId="0" borderId="12" xfId="1" applyFont="1" applyBorder="1" applyAlignment="1">
      <alignment horizontal="justify" vertical="center"/>
    </xf>
    <xf numFmtId="0" fontId="38" fillId="0" borderId="0" xfId="0" applyFont="1"/>
    <xf numFmtId="0" fontId="17" fillId="3" borderId="12" xfId="0" applyFont="1" applyFill="1" applyBorder="1" applyAlignment="1">
      <alignment vertical="center" wrapText="1"/>
    </xf>
    <xf numFmtId="0" fontId="0" fillId="0" borderId="18" xfId="0" applyBorder="1" applyAlignment="1">
      <alignment horizontal="center" vertical="center"/>
    </xf>
    <xf numFmtId="0" fontId="5" fillId="0" borderId="12"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vertical="center"/>
    </xf>
    <xf numFmtId="0" fontId="0" fillId="3" borderId="0" xfId="0" applyFont="1" applyFill="1" applyAlignment="1">
      <alignment horizontal="center" vertical="center"/>
    </xf>
    <xf numFmtId="0" fontId="0" fillId="3" borderId="0" xfId="0" applyFont="1" applyFill="1" applyAlignment="1">
      <alignment vertical="center"/>
    </xf>
    <xf numFmtId="0" fontId="0" fillId="3" borderId="0" xfId="0" applyFont="1" applyFill="1" applyAlignment="1">
      <alignment vertical="center" wrapText="1"/>
    </xf>
    <xf numFmtId="0" fontId="0" fillId="3" borderId="1" xfId="0" applyFont="1" applyFill="1" applyBorder="1" applyAlignment="1">
      <alignment horizontal="left" vertical="center"/>
    </xf>
    <xf numFmtId="0" fontId="0" fillId="3" borderId="4" xfId="0" applyFont="1" applyFill="1" applyBorder="1" applyAlignment="1">
      <alignment horizontal="left" vertical="center"/>
    </xf>
    <xf numFmtId="0" fontId="0" fillId="3" borderId="4" xfId="0" applyFont="1" applyFill="1" applyBorder="1" applyAlignment="1">
      <alignment horizontal="left" vertical="center" wrapText="1"/>
    </xf>
    <xf numFmtId="43" fontId="0" fillId="3" borderId="4" xfId="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12" xfId="0" applyFont="1" applyBorder="1" applyAlignment="1">
      <alignment vertical="center" wrapText="1"/>
    </xf>
    <xf numFmtId="0" fontId="17" fillId="3" borderId="12" xfId="3" applyFont="1" applyFill="1" applyBorder="1" applyAlignment="1">
      <alignment horizontal="center" vertical="center"/>
    </xf>
    <xf numFmtId="0" fontId="17" fillId="0" borderId="12" xfId="3" applyFont="1" applyFill="1" applyBorder="1" applyAlignment="1">
      <alignment horizontal="center" vertical="center"/>
    </xf>
    <xf numFmtId="0" fontId="0" fillId="0" borderId="12" xfId="0" applyFont="1" applyBorder="1" applyAlignment="1">
      <alignment horizontal="right" vertical="center" wrapText="1"/>
    </xf>
    <xf numFmtId="0" fontId="17" fillId="0" borderId="12" xfId="3" applyFont="1" applyFill="1" applyBorder="1" applyAlignment="1">
      <alignment horizontal="center" vertical="center" wrapText="1"/>
    </xf>
    <xf numFmtId="0" fontId="0" fillId="3" borderId="12" xfId="0" applyFont="1" applyFill="1" applyBorder="1" applyAlignment="1">
      <alignment horizontal="center" vertical="center"/>
    </xf>
    <xf numFmtId="0" fontId="0" fillId="3" borderId="12" xfId="0" applyFont="1" applyFill="1" applyBorder="1" applyAlignment="1">
      <alignment vertical="center" wrapText="1"/>
    </xf>
    <xf numFmtId="0" fontId="0" fillId="4" borderId="12" xfId="0" applyFont="1" applyFill="1" applyBorder="1" applyAlignment="1">
      <alignment vertical="center"/>
    </xf>
    <xf numFmtId="0" fontId="17" fillId="0" borderId="13" xfId="3" applyFont="1" applyFill="1" applyBorder="1" applyAlignment="1">
      <alignment horizontal="left" vertical="center" wrapText="1"/>
    </xf>
    <xf numFmtId="0" fontId="17" fillId="0" borderId="9" xfId="3" applyFont="1" applyFill="1" applyBorder="1" applyAlignment="1">
      <alignment horizontal="left" vertical="center" wrapText="1"/>
    </xf>
    <xf numFmtId="0" fontId="17" fillId="0" borderId="12" xfId="3" applyFont="1" applyFill="1" applyBorder="1" applyAlignment="1">
      <alignment horizontal="left" vertical="center" wrapText="1"/>
    </xf>
    <xf numFmtId="0" fontId="41" fillId="4" borderId="12" xfId="0" applyFont="1" applyFill="1" applyBorder="1" applyAlignment="1">
      <alignment horizontal="center" vertical="center"/>
    </xf>
    <xf numFmtId="0" fontId="17" fillId="4" borderId="12" xfId="3" applyFont="1" applyFill="1" applyBorder="1" applyAlignment="1">
      <alignment horizontal="center" vertical="center"/>
    </xf>
    <xf numFmtId="0" fontId="41" fillId="4" borderId="12" xfId="0" applyFont="1" applyFill="1" applyBorder="1" applyAlignment="1">
      <alignment vertical="center" wrapText="1"/>
    </xf>
    <xf numFmtId="0" fontId="17" fillId="3" borderId="9" xfId="3" applyFont="1" applyFill="1" applyBorder="1" applyAlignment="1">
      <alignment horizontal="center" vertical="center"/>
    </xf>
    <xf numFmtId="0" fontId="17" fillId="0" borderId="9" xfId="3"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vertical="center" wrapText="1"/>
    </xf>
    <xf numFmtId="0" fontId="0" fillId="6" borderId="0" xfId="0" applyFont="1" applyFill="1" applyAlignment="1">
      <alignment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43" fontId="0" fillId="0" borderId="9" xfId="1" applyFont="1" applyBorder="1" applyAlignment="1">
      <alignment vertical="center"/>
    </xf>
    <xf numFmtId="43" fontId="0" fillId="3" borderId="9" xfId="1" applyFont="1" applyFill="1" applyBorder="1" applyAlignment="1">
      <alignment vertical="center"/>
    </xf>
    <xf numFmtId="0" fontId="0" fillId="0" borderId="8"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0" fontId="0" fillId="0" borderId="13" xfId="0" applyBorder="1" applyAlignment="1">
      <alignment horizontal="center" vertical="center"/>
    </xf>
    <xf numFmtId="164" fontId="0" fillId="0" borderId="13" xfId="1" applyNumberFormat="1" applyFont="1" applyBorder="1" applyAlignment="1">
      <alignment horizontal="center" vertical="center"/>
    </xf>
    <xf numFmtId="164" fontId="0" fillId="0" borderId="13" xfId="1" applyNumberFormat="1" applyFont="1" applyBorder="1" applyAlignment="1">
      <alignment vertical="center"/>
    </xf>
    <xf numFmtId="43" fontId="0" fillId="0" borderId="13" xfId="1" applyFont="1" applyBorder="1" applyAlignment="1">
      <alignment vertical="center"/>
    </xf>
    <xf numFmtId="43" fontId="0" fillId="0" borderId="6" xfId="1" applyFont="1" applyBorder="1" applyAlignment="1">
      <alignment vertical="center"/>
    </xf>
    <xf numFmtId="0" fontId="0" fillId="0" borderId="3" xfId="0" applyFont="1"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horizontal="center" vertical="center"/>
    </xf>
    <xf numFmtId="0" fontId="0" fillId="0" borderId="0" xfId="0" applyFont="1" applyBorder="1" applyAlignment="1">
      <alignment vertical="center" wrapText="1"/>
    </xf>
    <xf numFmtId="0" fontId="0" fillId="0" borderId="9" xfId="0" applyFont="1" applyBorder="1" applyAlignment="1">
      <alignment vertical="center" wrapText="1"/>
    </xf>
    <xf numFmtId="0" fontId="17" fillId="3" borderId="1"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173" fontId="0" fillId="0" borderId="15" xfId="0" applyNumberFormat="1" applyFont="1" applyBorder="1" applyAlignment="1">
      <alignment horizontal="center" vertical="center"/>
    </xf>
    <xf numFmtId="43" fontId="0" fillId="0" borderId="15" xfId="0" applyNumberFormat="1" applyFont="1" applyBorder="1" applyAlignment="1">
      <alignment vertical="center"/>
    </xf>
    <xf numFmtId="43" fontId="0" fillId="0" borderId="1" xfId="0" applyNumberFormat="1" applyFont="1" applyBorder="1" applyAlignment="1">
      <alignment vertical="center"/>
    </xf>
    <xf numFmtId="0" fontId="42" fillId="13" borderId="0" xfId="6" applyFont="1" applyFill="1"/>
    <xf numFmtId="0" fontId="11" fillId="0" borderId="0" xfId="6"/>
    <xf numFmtId="0" fontId="42" fillId="13" borderId="16" xfId="6" applyFont="1" applyFill="1" applyBorder="1"/>
    <xf numFmtId="0" fontId="42" fillId="0" borderId="0" xfId="6" applyFont="1"/>
    <xf numFmtId="0" fontId="40" fillId="0" borderId="0" xfId="6" applyFont="1"/>
    <xf numFmtId="0" fontId="43" fillId="13" borderId="1" xfId="6" applyFont="1" applyFill="1" applyBorder="1"/>
    <xf numFmtId="0" fontId="42" fillId="13" borderId="2" xfId="6" applyFont="1" applyFill="1" applyBorder="1"/>
    <xf numFmtId="0" fontId="43" fillId="13" borderId="2" xfId="6" applyFont="1" applyFill="1" applyBorder="1"/>
    <xf numFmtId="0" fontId="42" fillId="13" borderId="3" xfId="6" applyFont="1" applyFill="1" applyBorder="1"/>
    <xf numFmtId="0" fontId="43" fillId="13" borderId="4" xfId="6" applyFont="1" applyFill="1" applyBorder="1"/>
    <xf numFmtId="0" fontId="42" fillId="13" borderId="0" xfId="6" applyFont="1" applyFill="1" applyBorder="1"/>
    <xf numFmtId="0" fontId="43" fillId="13" borderId="0" xfId="6" applyFont="1" applyFill="1" applyBorder="1"/>
    <xf numFmtId="0" fontId="42" fillId="13" borderId="5" xfId="6" applyFont="1" applyFill="1" applyBorder="1"/>
    <xf numFmtId="0" fontId="42" fillId="13" borderId="84" xfId="6" applyFont="1" applyFill="1" applyBorder="1"/>
    <xf numFmtId="0" fontId="42" fillId="13" borderId="85" xfId="6" applyFont="1" applyFill="1" applyBorder="1"/>
    <xf numFmtId="0" fontId="42" fillId="13" borderId="4" xfId="6" applyFont="1" applyFill="1" applyBorder="1"/>
    <xf numFmtId="0" fontId="42" fillId="0" borderId="4" xfId="6" applyFont="1" applyBorder="1"/>
    <xf numFmtId="0" fontId="42" fillId="0" borderId="0" xfId="6" applyFont="1" applyBorder="1"/>
    <xf numFmtId="0" fontId="46" fillId="0" borderId="0" xfId="6" applyFont="1" applyBorder="1"/>
    <xf numFmtId="0" fontId="42" fillId="0" borderId="5" xfId="6" applyFont="1" applyBorder="1"/>
    <xf numFmtId="0" fontId="42" fillId="14" borderId="4" xfId="6" applyFont="1" applyFill="1" applyBorder="1" applyAlignment="1">
      <alignment wrapText="1"/>
    </xf>
    <xf numFmtId="0" fontId="42" fillId="14" borderId="0" xfId="6" applyFont="1" applyFill="1" applyBorder="1"/>
    <xf numFmtId="0" fontId="42" fillId="14" borderId="0" xfId="6" applyFont="1" applyFill="1" applyBorder="1" applyAlignment="1">
      <alignment wrapText="1"/>
    </xf>
    <xf numFmtId="4" fontId="42" fillId="14" borderId="0" xfId="6" applyNumberFormat="1" applyFont="1" applyFill="1" applyBorder="1"/>
    <xf numFmtId="4" fontId="42" fillId="14" borderId="5" xfId="6" applyNumberFormat="1" applyFont="1" applyFill="1" applyBorder="1"/>
    <xf numFmtId="0" fontId="47" fillId="15" borderId="4" xfId="6" applyFont="1" applyFill="1" applyBorder="1" applyAlignment="1">
      <alignment wrapText="1"/>
    </xf>
    <xf numFmtId="0" fontId="47" fillId="15" borderId="0" xfId="6" applyFont="1" applyFill="1" applyBorder="1"/>
    <xf numFmtId="0" fontId="47" fillId="15" borderId="0" xfId="6" applyFont="1" applyFill="1" applyBorder="1" applyAlignment="1">
      <alignment wrapText="1"/>
    </xf>
    <xf numFmtId="4" fontId="47" fillId="15" borderId="0" xfId="6" applyNumberFormat="1" applyFont="1" applyFill="1" applyBorder="1"/>
    <xf numFmtId="4" fontId="47" fillId="15" borderId="5" xfId="6" applyNumberFormat="1" applyFont="1" applyFill="1" applyBorder="1"/>
    <xf numFmtId="0" fontId="47" fillId="0" borderId="4" xfId="6" applyFont="1" applyBorder="1" applyAlignment="1">
      <alignment wrapText="1"/>
    </xf>
    <xf numFmtId="0" fontId="47" fillId="0" borderId="0" xfId="6" applyFont="1" applyBorder="1"/>
    <xf numFmtId="0" fontId="47" fillId="0" borderId="0" xfId="6" applyFont="1" applyBorder="1" applyAlignment="1">
      <alignment wrapText="1"/>
    </xf>
    <xf numFmtId="4" fontId="47" fillId="0" borderId="0" xfId="6" applyNumberFormat="1" applyFont="1" applyBorder="1"/>
    <xf numFmtId="4" fontId="47" fillId="0" borderId="5" xfId="6" applyNumberFormat="1" applyFont="1" applyBorder="1"/>
    <xf numFmtId="0" fontId="42" fillId="0" borderId="4" xfId="6" applyFont="1" applyBorder="1" applyAlignment="1">
      <alignment wrapText="1"/>
    </xf>
    <xf numFmtId="0" fontId="42" fillId="0" borderId="0" xfId="6" applyFont="1" applyBorder="1" applyAlignment="1">
      <alignment wrapText="1"/>
    </xf>
    <xf numFmtId="4" fontId="42" fillId="0" borderId="0" xfId="6" applyNumberFormat="1" applyFont="1" applyBorder="1"/>
    <xf numFmtId="4" fontId="42" fillId="0" borderId="5" xfId="6" applyNumberFormat="1" applyFont="1" applyBorder="1"/>
    <xf numFmtId="0" fontId="42" fillId="0" borderId="6" xfId="6" applyFont="1" applyBorder="1"/>
    <xf numFmtId="0" fontId="42" fillId="0" borderId="7" xfId="6" applyFont="1" applyBorder="1"/>
    <xf numFmtId="0" fontId="42" fillId="0" borderId="8" xfId="6" applyFont="1" applyBorder="1"/>
    <xf numFmtId="0" fontId="50" fillId="0" borderId="0" xfId="11" applyFont="1"/>
    <xf numFmtId="0" fontId="37" fillId="0" borderId="12" xfId="11" applyFont="1" applyBorder="1" applyAlignment="1">
      <alignment horizontal="center" vertical="center"/>
    </xf>
    <xf numFmtId="0" fontId="50" fillId="0" borderId="0" xfId="11" applyFont="1" applyBorder="1" applyAlignment="1">
      <alignment vertical="center"/>
    </xf>
    <xf numFmtId="4" fontId="50" fillId="0" borderId="0" xfId="11" applyNumberFormat="1" applyFont="1" applyBorder="1" applyAlignment="1">
      <alignment vertical="center"/>
    </xf>
    <xf numFmtId="4" fontId="37" fillId="0" borderId="12" xfId="11" applyNumberFormat="1" applyFont="1" applyBorder="1" applyAlignment="1">
      <alignment horizontal="center" vertical="center"/>
    </xf>
    <xf numFmtId="10" fontId="37" fillId="0" borderId="12" xfId="2" applyNumberFormat="1" applyFont="1" applyBorder="1" applyAlignment="1">
      <alignment horizontal="center" vertical="center"/>
    </xf>
    <xf numFmtId="4" fontId="50" fillId="0" borderId="12" xfId="11" applyNumberFormat="1" applyFont="1" applyBorder="1" applyAlignment="1">
      <alignment horizontal="center" vertical="center"/>
    </xf>
    <xf numFmtId="10" fontId="50" fillId="0" borderId="12" xfId="2" applyNumberFormat="1" applyFont="1" applyBorder="1" applyAlignment="1">
      <alignment horizontal="center" vertical="center"/>
    </xf>
    <xf numFmtId="0" fontId="37" fillId="3" borderId="0" xfId="11" applyFont="1" applyFill="1" applyBorder="1" applyAlignment="1">
      <alignment horizontal="center" vertical="center"/>
    </xf>
    <xf numFmtId="0" fontId="50" fillId="3" borderId="0" xfId="11" applyFont="1" applyFill="1" applyBorder="1" applyAlignment="1">
      <alignment horizontal="center" vertical="center"/>
    </xf>
    <xf numFmtId="39" fontId="50" fillId="3" borderId="0" xfId="4" applyNumberFormat="1" applyFont="1" applyFill="1" applyBorder="1" applyAlignment="1">
      <alignment horizontal="center" vertical="center"/>
    </xf>
    <xf numFmtId="10" fontId="50" fillId="3" borderId="0" xfId="2" applyNumberFormat="1" applyFont="1" applyFill="1" applyBorder="1" applyAlignment="1">
      <alignment horizontal="center" vertical="center"/>
    </xf>
    <xf numFmtId="10" fontId="50" fillId="3" borderId="0" xfId="2" applyNumberFormat="1" applyFont="1" applyFill="1" applyBorder="1" applyAlignment="1">
      <alignment horizontal="right" vertical="center"/>
    </xf>
    <xf numFmtId="0" fontId="50" fillId="3" borderId="0" xfId="11" applyFont="1" applyFill="1" applyBorder="1"/>
    <xf numFmtId="10" fontId="74" fillId="0" borderId="103" xfId="2" applyNumberFormat="1" applyFont="1" applyBorder="1" applyAlignment="1">
      <alignment horizontal="center" vertical="center"/>
    </xf>
    <xf numFmtId="10" fontId="74" fillId="0" borderId="104" xfId="2" applyNumberFormat="1" applyFont="1" applyBorder="1" applyAlignment="1">
      <alignment horizontal="center" vertical="center"/>
    </xf>
    <xf numFmtId="0" fontId="50" fillId="3" borderId="0" xfId="11" applyFont="1" applyFill="1"/>
    <xf numFmtId="4" fontId="74" fillId="0" borderId="106" xfId="11" applyNumberFormat="1" applyFont="1" applyFill="1" applyBorder="1" applyAlignment="1">
      <alignment horizontal="center" vertical="center"/>
    </xf>
    <xf numFmtId="4" fontId="74" fillId="0" borderId="107" xfId="11" applyNumberFormat="1" applyFont="1" applyFill="1" applyBorder="1" applyAlignment="1">
      <alignment horizontal="center" vertical="center"/>
    </xf>
    <xf numFmtId="0" fontId="74" fillId="10" borderId="100" xfId="11" applyFont="1" applyFill="1" applyBorder="1" applyAlignment="1">
      <alignment horizontal="center" vertical="center"/>
    </xf>
    <xf numFmtId="0" fontId="74" fillId="10" borderId="101" xfId="11" applyFont="1" applyFill="1" applyBorder="1" applyAlignment="1">
      <alignment horizontal="center" vertical="center"/>
    </xf>
    <xf numFmtId="165" fontId="37" fillId="0" borderId="12" xfId="4" applyFont="1" applyBorder="1" applyAlignment="1">
      <alignment horizontal="center" vertical="center"/>
    </xf>
    <xf numFmtId="0" fontId="50" fillId="0" borderId="0" xfId="11" applyFont="1" applyAlignment="1">
      <alignment vertical="center"/>
    </xf>
    <xf numFmtId="0" fontId="50" fillId="3" borderId="0" xfId="11" applyFont="1" applyFill="1" applyAlignment="1">
      <alignment vertical="center"/>
    </xf>
    <xf numFmtId="43" fontId="50" fillId="0" borderId="0" xfId="1" applyFont="1" applyAlignment="1">
      <alignment vertical="center"/>
    </xf>
    <xf numFmtId="4" fontId="50" fillId="0" borderId="0" xfId="11" applyNumberFormat="1" applyFont="1" applyAlignment="1">
      <alignment vertical="center"/>
    </xf>
    <xf numFmtId="174" fontId="50" fillId="0" borderId="0" xfId="11" applyNumberFormat="1" applyFont="1" applyAlignment="1">
      <alignment vertical="center"/>
    </xf>
    <xf numFmtId="174" fontId="50" fillId="3" borderId="0" xfId="11" applyNumberFormat="1" applyFont="1" applyFill="1" applyBorder="1" applyAlignment="1">
      <alignment vertical="center"/>
    </xf>
    <xf numFmtId="0" fontId="50" fillId="3" borderId="0" xfId="11" applyFont="1" applyFill="1" applyBorder="1" applyAlignment="1">
      <alignment vertical="center"/>
    </xf>
    <xf numFmtId="174" fontId="50" fillId="0" borderId="0" xfId="11" applyNumberFormat="1" applyFont="1" applyBorder="1" applyAlignment="1">
      <alignment vertical="center"/>
    </xf>
    <xf numFmtId="43" fontId="50" fillId="0" borderId="0" xfId="1" applyFont="1" applyBorder="1" applyAlignment="1">
      <alignment vertical="center"/>
    </xf>
    <xf numFmtId="0" fontId="0" fillId="3" borderId="4" xfId="0" applyFont="1" applyFill="1" applyBorder="1" applyAlignment="1">
      <alignment horizontal="right" vertical="center"/>
    </xf>
    <xf numFmtId="0" fontId="0" fillId="3" borderId="6" xfId="0" applyFont="1" applyFill="1" applyBorder="1" applyAlignment="1">
      <alignment horizontal="right" vertical="center"/>
    </xf>
    <xf numFmtId="0" fontId="0" fillId="3" borderId="0" xfId="0" applyFont="1" applyFill="1" applyBorder="1" applyAlignment="1">
      <alignment horizontal="left" vertical="center"/>
    </xf>
    <xf numFmtId="0" fontId="0" fillId="3" borderId="5" xfId="0" applyFont="1" applyFill="1" applyBorder="1" applyAlignment="1">
      <alignment horizontal="left" vertical="center"/>
    </xf>
    <xf numFmtId="0" fontId="0" fillId="3" borderId="7" xfId="0" applyFont="1" applyFill="1" applyBorder="1" applyAlignment="1">
      <alignment horizontal="left" vertical="center"/>
    </xf>
    <xf numFmtId="0" fontId="0" fillId="3" borderId="8" xfId="0" applyFont="1" applyFill="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0" fillId="3" borderId="2" xfId="0" applyFont="1" applyFill="1" applyBorder="1" applyAlignment="1">
      <alignment horizontal="left" vertical="center"/>
    </xf>
    <xf numFmtId="0" fontId="0" fillId="3" borderId="3" xfId="0" applyFont="1" applyFill="1" applyBorder="1" applyAlignment="1">
      <alignment horizontal="left" vertical="center"/>
    </xf>
    <xf numFmtId="49" fontId="0" fillId="3" borderId="0" xfId="0" applyNumberFormat="1" applyFont="1" applyFill="1" applyBorder="1" applyAlignment="1">
      <alignment horizontal="left" vertical="center"/>
    </xf>
    <xf numFmtId="49" fontId="0" fillId="3" borderId="5" xfId="0" applyNumberFormat="1" applyFont="1" applyFill="1" applyBorder="1" applyAlignment="1">
      <alignment horizontal="left" vertical="center"/>
    </xf>
    <xf numFmtId="0" fontId="0" fillId="3" borderId="0" xfId="0" applyFont="1" applyFill="1" applyBorder="1" applyAlignment="1">
      <alignment horizontal="left" vertical="center" wrapText="1"/>
    </xf>
    <xf numFmtId="0" fontId="0" fillId="3" borderId="5" xfId="0" applyFont="1" applyFill="1" applyBorder="1" applyAlignment="1">
      <alignment horizontal="left" vertical="center" wrapText="1"/>
    </xf>
    <xf numFmtId="4" fontId="6" fillId="3" borderId="73" xfId="11" applyNumberFormat="1" applyFont="1" applyFill="1" applyBorder="1" applyAlignment="1">
      <alignment horizontal="right" vertical="center"/>
    </xf>
    <xf numFmtId="4" fontId="6" fillId="3" borderId="75" xfId="11" applyNumberFormat="1" applyFont="1" applyFill="1" applyBorder="1" applyAlignment="1">
      <alignment horizontal="right" vertical="center"/>
    </xf>
    <xf numFmtId="4" fontId="6" fillId="3" borderId="77" xfId="11" applyNumberFormat="1" applyFont="1" applyFill="1" applyBorder="1" applyAlignment="1">
      <alignment horizontal="right" vertical="center"/>
    </xf>
    <xf numFmtId="0" fontId="16" fillId="3" borderId="72" xfId="11" applyFont="1" applyFill="1" applyBorder="1" applyAlignment="1">
      <alignment horizontal="center" vertical="center"/>
    </xf>
    <xf numFmtId="0" fontId="6" fillId="3" borderId="74" xfId="11" applyFill="1" applyBorder="1" applyAlignment="1">
      <alignment horizontal="center" vertical="center"/>
    </xf>
    <xf numFmtId="0" fontId="6" fillId="3" borderId="76" xfId="11" applyFill="1" applyBorder="1" applyAlignment="1">
      <alignment horizontal="center" vertical="center"/>
    </xf>
    <xf numFmtId="0" fontId="6" fillId="3" borderId="15" xfId="1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0" fontId="19" fillId="3" borderId="81" xfId="11" applyNumberFormat="1" applyFont="1" applyFill="1" applyBorder="1" applyAlignment="1">
      <alignment horizontal="center" vertical="center"/>
    </xf>
    <xf numFmtId="0" fontId="19" fillId="3" borderId="82" xfId="11" applyNumberFormat="1" applyFont="1" applyFill="1" applyBorder="1" applyAlignment="1">
      <alignment horizontal="center" vertical="center"/>
    </xf>
    <xf numFmtId="0" fontId="19" fillId="3" borderId="83" xfId="11" applyNumberFormat="1" applyFont="1" applyFill="1" applyBorder="1" applyAlignment="1">
      <alignment horizontal="center" vertical="center"/>
    </xf>
    <xf numFmtId="0" fontId="16" fillId="3" borderId="69" xfId="11" applyNumberFormat="1" applyFont="1" applyFill="1" applyBorder="1" applyAlignment="1">
      <alignment vertical="center"/>
    </xf>
    <xf numFmtId="0" fontId="16" fillId="3" borderId="12" xfId="11" applyFont="1" applyFill="1" applyBorder="1" applyAlignment="1">
      <alignment horizontal="center" vertical="center"/>
    </xf>
    <xf numFmtId="0" fontId="16" fillId="3" borderId="15" xfId="11" applyFont="1" applyFill="1" applyBorder="1" applyAlignment="1">
      <alignment vertical="center"/>
    </xf>
    <xf numFmtId="165" fontId="16" fillId="3" borderId="73" xfId="4" applyFont="1" applyFill="1" applyBorder="1" applyAlignment="1">
      <alignment horizontal="center" vertical="center"/>
    </xf>
    <xf numFmtId="165" fontId="16" fillId="3" borderId="75" xfId="4" applyFont="1" applyFill="1" applyBorder="1" applyAlignment="1">
      <alignment horizontal="center" vertical="center"/>
    </xf>
    <xf numFmtId="165" fontId="16" fillId="3" borderId="77" xfId="4"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10" xfId="11" applyNumberFormat="1" applyFont="1" applyFill="1" applyBorder="1" applyAlignment="1">
      <alignment horizontal="center" vertical="center"/>
    </xf>
    <xf numFmtId="0" fontId="19" fillId="3" borderId="31" xfId="11" applyNumberFormat="1" applyFont="1" applyFill="1" applyBorder="1" applyAlignment="1">
      <alignment horizontal="center" vertical="center"/>
    </xf>
    <xf numFmtId="0" fontId="19" fillId="3" borderId="0" xfId="11" applyNumberFormat="1" applyFont="1" applyFill="1" applyBorder="1" applyAlignment="1">
      <alignment horizontal="center" vertical="center"/>
    </xf>
    <xf numFmtId="0" fontId="19" fillId="3" borderId="32" xfId="11" applyNumberFormat="1" applyFont="1" applyFill="1" applyBorder="1" applyAlignment="1">
      <alignment horizontal="center" vertical="center"/>
    </xf>
    <xf numFmtId="0" fontId="19" fillId="3" borderId="9" xfId="11" applyNumberFormat="1" applyFont="1" applyFill="1" applyBorder="1" applyAlignment="1">
      <alignment horizontal="left" vertical="center"/>
    </xf>
    <xf numFmtId="0" fontId="19" fillId="3" borderId="79" xfId="11" applyNumberFormat="1" applyFont="1" applyFill="1" applyBorder="1" applyAlignment="1">
      <alignment horizontal="left" vertical="center"/>
    </xf>
    <xf numFmtId="0" fontId="19" fillId="3" borderId="78" xfId="11" applyNumberFormat="1" applyFont="1" applyFill="1" applyBorder="1" applyAlignment="1">
      <alignment horizontal="center" vertical="center"/>
    </xf>
    <xf numFmtId="0" fontId="19" fillId="3" borderId="2" xfId="11" applyNumberFormat="1" applyFont="1" applyFill="1" applyBorder="1" applyAlignment="1">
      <alignment horizontal="center" vertical="center"/>
    </xf>
    <xf numFmtId="0" fontId="19" fillId="3" borderId="80" xfId="11" applyNumberFormat="1" applyFont="1" applyFill="1" applyBorder="1" applyAlignment="1">
      <alignment horizontal="center" vertical="center"/>
    </xf>
    <xf numFmtId="0" fontId="19" fillId="3" borderId="34" xfId="11" applyNumberFormat="1" applyFont="1" applyFill="1" applyBorder="1" applyAlignment="1">
      <alignment horizontal="center" vertical="center"/>
    </xf>
    <xf numFmtId="0" fontId="19" fillId="3" borderId="7" xfId="11" applyNumberFormat="1" applyFont="1" applyFill="1" applyBorder="1" applyAlignment="1">
      <alignment horizontal="center" vertical="center"/>
    </xf>
    <xf numFmtId="0" fontId="19" fillId="3" borderId="35" xfId="11" applyNumberFormat="1" applyFont="1" applyFill="1" applyBorder="1" applyAlignment="1">
      <alignment horizontal="center" vertical="center"/>
    </xf>
    <xf numFmtId="0" fontId="13" fillId="3" borderId="71"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9" fillId="3" borderId="78" xfId="11" applyNumberFormat="1" applyFont="1" applyFill="1" applyBorder="1" applyAlignment="1">
      <alignment horizontal="left" vertical="center"/>
    </xf>
    <xf numFmtId="0" fontId="19" fillId="3" borderId="3" xfId="11" applyNumberFormat="1" applyFont="1" applyFill="1" applyBorder="1" applyAlignment="1">
      <alignment horizontal="left" vertical="center"/>
    </xf>
    <xf numFmtId="0" fontId="19" fillId="3" borderId="31" xfId="11" applyNumberFormat="1" applyFont="1" applyFill="1" applyBorder="1" applyAlignment="1">
      <alignment horizontal="left" vertical="center"/>
    </xf>
    <xf numFmtId="0" fontId="19" fillId="3" borderId="5" xfId="11" applyNumberFormat="1" applyFont="1" applyFill="1" applyBorder="1" applyAlignment="1">
      <alignment horizontal="left" vertical="center"/>
    </xf>
    <xf numFmtId="0" fontId="19" fillId="3" borderId="34" xfId="11" applyNumberFormat="1" applyFont="1" applyFill="1" applyBorder="1" applyAlignment="1">
      <alignment horizontal="left" vertical="center"/>
    </xf>
    <xf numFmtId="0" fontId="19" fillId="3" borderId="8" xfId="11" applyNumberFormat="1" applyFont="1" applyFill="1" applyBorder="1" applyAlignment="1">
      <alignment horizontal="lef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0" fontId="50" fillId="0" borderId="9" xfId="11" applyFont="1" applyBorder="1" applyAlignment="1">
      <alignment horizontal="center"/>
    </xf>
    <xf numFmtId="0" fontId="50" fillId="0" borderId="10" xfId="11" applyFont="1" applyBorder="1" applyAlignment="1">
      <alignment horizontal="center"/>
    </xf>
    <xf numFmtId="0" fontId="50" fillId="0" borderId="11" xfId="11" applyFont="1" applyBorder="1" applyAlignment="1">
      <alignment horizont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37" fillId="3" borderId="1" xfId="11" applyFont="1" applyFill="1" applyBorder="1" applyAlignment="1">
      <alignment horizontal="left" vertical="center"/>
    </xf>
    <xf numFmtId="0" fontId="37" fillId="3" borderId="2" xfId="11" applyFont="1" applyFill="1" applyBorder="1" applyAlignment="1">
      <alignment horizontal="left" vertical="center"/>
    </xf>
    <xf numFmtId="0" fontId="37" fillId="3" borderId="3" xfId="11" applyFont="1" applyFill="1" applyBorder="1" applyAlignment="1">
      <alignment horizontal="left" vertical="center"/>
    </xf>
    <xf numFmtId="0" fontId="37" fillId="3" borderId="4" xfId="11" applyFont="1" applyFill="1" applyBorder="1" applyAlignment="1">
      <alignment horizontal="left" vertical="center"/>
    </xf>
    <xf numFmtId="0" fontId="0" fillId="3" borderId="0" xfId="0" applyFill="1" applyBorder="1" applyAlignment="1">
      <alignment horizontal="left" vertical="center"/>
    </xf>
    <xf numFmtId="0" fontId="0" fillId="3" borderId="5" xfId="0" applyFill="1" applyBorder="1" applyAlignment="1">
      <alignment horizontal="left" vertical="center"/>
    </xf>
    <xf numFmtId="0" fontId="37" fillId="3" borderId="0" xfId="11" applyFont="1" applyFill="1" applyBorder="1" applyAlignment="1">
      <alignment horizontal="left" vertical="center"/>
    </xf>
    <xf numFmtId="0" fontId="37" fillId="3" borderId="5" xfId="11" applyFont="1" applyFill="1" applyBorder="1" applyAlignment="1">
      <alignment horizontal="left" vertical="center"/>
    </xf>
    <xf numFmtId="0" fontId="37" fillId="3" borderId="6" xfId="11" applyFont="1" applyFill="1" applyBorder="1" applyAlignment="1">
      <alignment horizontal="left" vertical="center"/>
    </xf>
    <xf numFmtId="0" fontId="37" fillId="3" borderId="7" xfId="11" applyFont="1" applyFill="1" applyBorder="1" applyAlignment="1">
      <alignment horizontal="left" vertical="center"/>
    </xf>
    <xf numFmtId="0" fontId="37" fillId="3" borderId="8" xfId="11" applyFont="1" applyFill="1" applyBorder="1" applyAlignment="1">
      <alignment horizontal="left" vertical="center"/>
    </xf>
    <xf numFmtId="0" fontId="37" fillId="0" borderId="12" xfId="11" applyFont="1" applyBorder="1" applyAlignment="1">
      <alignment horizontal="center" vertical="center" wrapText="1"/>
    </xf>
    <xf numFmtId="0" fontId="37" fillId="0" borderId="12" xfId="11" applyFont="1" applyBorder="1" applyAlignment="1">
      <alignment horizontal="center" vertical="center"/>
    </xf>
    <xf numFmtId="0" fontId="49" fillId="0" borderId="105" xfId="11" applyFont="1" applyBorder="1" applyAlignment="1">
      <alignment horizontal="center" vertical="center"/>
    </xf>
    <xf numFmtId="0" fontId="49" fillId="0" borderId="99" xfId="11" applyFont="1" applyBorder="1" applyAlignment="1">
      <alignment horizontal="center" vertical="center"/>
    </xf>
    <xf numFmtId="0" fontId="49" fillId="0" borderId="102" xfId="11" applyFont="1" applyBorder="1" applyAlignment="1">
      <alignment horizontal="center" vertical="center"/>
    </xf>
    <xf numFmtId="39" fontId="74" fillId="0" borderId="106" xfId="4" applyNumberFormat="1" applyFont="1" applyBorder="1" applyAlignment="1">
      <alignment horizontal="center" vertical="center"/>
    </xf>
    <xf numFmtId="39" fontId="74" fillId="0" borderId="100" xfId="4" applyNumberFormat="1" applyFont="1" applyBorder="1" applyAlignment="1">
      <alignment horizontal="center" vertical="center"/>
    </xf>
    <xf numFmtId="39" fontId="74" fillId="0" borderId="103" xfId="4" applyNumberFormat="1" applyFont="1" applyBorder="1" applyAlignment="1">
      <alignment horizontal="center" vertical="center"/>
    </xf>
    <xf numFmtId="10" fontId="74" fillId="0" borderId="106" xfId="2" applyNumberFormat="1" applyFont="1" applyBorder="1" applyAlignment="1">
      <alignment horizontal="center" vertical="center"/>
    </xf>
    <xf numFmtId="10" fontId="74" fillId="0" borderId="100" xfId="2" applyNumberFormat="1" applyFont="1" applyBorder="1" applyAlignment="1">
      <alignment horizontal="center" vertical="center"/>
    </xf>
    <xf numFmtId="10" fontId="74" fillId="0" borderId="103" xfId="2" applyNumberFormat="1" applyFont="1" applyBorder="1" applyAlignment="1">
      <alignment horizontal="center" vertical="center"/>
    </xf>
    <xf numFmtId="0" fontId="74" fillId="0" borderId="106" xfId="11" applyFont="1" applyBorder="1" applyAlignment="1">
      <alignment horizontal="center" vertical="center"/>
    </xf>
    <xf numFmtId="0" fontId="74" fillId="0" borderId="100" xfId="11" applyFont="1" applyBorder="1" applyAlignment="1">
      <alignment horizontal="center" vertical="center"/>
    </xf>
    <xf numFmtId="0" fontId="74" fillId="0" borderId="103" xfId="11" applyFont="1" applyBorder="1" applyAlignment="1">
      <alignment horizontal="center" vertical="center"/>
    </xf>
    <xf numFmtId="0" fontId="37" fillId="16" borderId="12" xfId="11" applyFont="1" applyFill="1" applyBorder="1" applyAlignment="1">
      <alignment horizontal="right" vertical="center"/>
    </xf>
    <xf numFmtId="0" fontId="0" fillId="16" borderId="12" xfId="0" applyFill="1" applyBorder="1" applyAlignment="1">
      <alignment horizontal="right" vertical="center"/>
    </xf>
    <xf numFmtId="9" fontId="50" fillId="0" borderId="12" xfId="2" applyFont="1" applyBorder="1" applyAlignment="1">
      <alignment horizontal="center" vertical="center"/>
    </xf>
    <xf numFmtId="39" fontId="50" fillId="11" borderId="12" xfId="11" applyNumberFormat="1" applyFont="1" applyFill="1" applyBorder="1" applyAlignment="1">
      <alignment horizontal="center" vertical="center"/>
    </xf>
    <xf numFmtId="0" fontId="9" fillId="3" borderId="9" xfId="5" applyFont="1" applyFill="1" applyBorder="1" applyAlignment="1">
      <alignment horizontal="center"/>
    </xf>
    <xf numFmtId="0" fontId="9" fillId="3" borderId="11" xfId="5" applyFont="1" applyFill="1" applyBorder="1" applyAlignment="1">
      <alignment horizont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xf numFmtId="0" fontId="9" fillId="5" borderId="9" xfId="3" applyFont="1" applyFill="1" applyBorder="1" applyAlignment="1">
      <alignment horizontal="left" vertical="center"/>
    </xf>
    <xf numFmtId="0" fontId="9" fillId="5" borderId="10" xfId="3" applyFont="1" applyFill="1" applyBorder="1" applyAlignment="1">
      <alignment horizontal="left" vertical="center"/>
    </xf>
    <xf numFmtId="0" fontId="9" fillId="5"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11" xfId="3" applyFont="1" applyFill="1" applyBorder="1" applyAlignment="1">
      <alignment horizontal="center" vertical="center"/>
    </xf>
    <xf numFmtId="0" fontId="6" fillId="3" borderId="12" xfId="3" applyFont="1" applyFill="1" applyBorder="1" applyAlignment="1">
      <alignment horizontal="center" vertical="center"/>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4" fontId="18" fillId="3" borderId="12" xfId="3" applyNumberFormat="1" applyFont="1" applyFill="1" applyBorder="1" applyAlignment="1">
      <alignment horizontal="center" vertical="center" wrapText="1"/>
    </xf>
    <xf numFmtId="0" fontId="9" fillId="3" borderId="18" xfId="3" applyFont="1" applyFill="1" applyBorder="1" applyAlignment="1" applyProtection="1">
      <alignment vertical="center"/>
    </xf>
    <xf numFmtId="0" fontId="9" fillId="3" borderId="12" xfId="3" applyFont="1" applyFill="1" applyBorder="1" applyAlignment="1">
      <alignment horizontal="left" vertical="center"/>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19" xfId="3" applyFont="1" applyFill="1" applyBorder="1" applyAlignment="1" applyProtection="1"/>
    <xf numFmtId="166" fontId="6" fillId="3" borderId="19" xfId="4" applyNumberFormat="1" applyFont="1" applyFill="1" applyBorder="1" applyAlignment="1" applyProtection="1"/>
    <xf numFmtId="0" fontId="6" fillId="3" borderId="19" xfId="3" applyFont="1" applyFill="1" applyBorder="1" applyAlignment="1" applyProtection="1">
      <alignment horizontal="center"/>
    </xf>
    <xf numFmtId="165" fontId="6" fillId="3" borderId="19" xfId="4" applyFont="1" applyFill="1" applyBorder="1" applyAlignment="1" applyProtection="1">
      <alignment horizontal="center"/>
    </xf>
    <xf numFmtId="0" fontId="6" fillId="3" borderId="18" xfId="3" applyFont="1" applyFill="1" applyBorder="1" applyAlignment="1" applyProtection="1"/>
    <xf numFmtId="166" fontId="6" fillId="3" borderId="18" xfId="4" applyNumberFormat="1" applyFont="1" applyFill="1" applyBorder="1" applyAlignment="1" applyProtection="1"/>
    <xf numFmtId="0" fontId="6" fillId="3" borderId="18" xfId="3" applyFont="1" applyFill="1" applyBorder="1" applyAlignment="1" applyProtection="1">
      <alignment horizontal="center"/>
    </xf>
    <xf numFmtId="165" fontId="6" fillId="3" borderId="18" xfId="4" applyFont="1" applyFill="1" applyBorder="1" applyAlignment="1" applyProtection="1">
      <alignment horizontal="center"/>
    </xf>
    <xf numFmtId="0" fontId="15" fillId="3" borderId="12" xfId="3"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0" fontId="6" fillId="3" borderId="17" xfId="3" applyFont="1" applyFill="1" applyBorder="1" applyAlignment="1" applyProtection="1"/>
    <xf numFmtId="166" fontId="6" fillId="3" borderId="17" xfId="4" applyNumberFormat="1" applyFont="1" applyFill="1" applyBorder="1" applyAlignment="1" applyProtection="1"/>
    <xf numFmtId="0" fontId="6" fillId="3" borderId="17" xfId="3" applyFont="1" applyFill="1" applyBorder="1" applyAlignment="1" applyProtection="1">
      <alignment horizontal="center"/>
    </xf>
    <xf numFmtId="165" fontId="6" fillId="3" borderId="17" xfId="4" applyFont="1" applyFill="1" applyBorder="1" applyAlignment="1" applyProtection="1">
      <alignment horizontal="center"/>
    </xf>
    <xf numFmtId="0" fontId="15" fillId="3" borderId="12" xfId="3" applyFont="1" applyFill="1" applyBorder="1" applyAlignment="1" applyProtection="1">
      <alignment vertical="center" wrapText="1"/>
    </xf>
    <xf numFmtId="165" fontId="6" fillId="3" borderId="21" xfId="4" applyFont="1" applyFill="1" applyBorder="1" applyAlignment="1" applyProtection="1"/>
    <xf numFmtId="165" fontId="6" fillId="3" borderId="22" xfId="4" applyFont="1" applyFill="1" applyBorder="1" applyAlignment="1" applyProtection="1"/>
    <xf numFmtId="165" fontId="6" fillId="3" borderId="23" xfId="4" applyFont="1" applyFill="1" applyBorder="1" applyAlignment="1" applyProtection="1"/>
    <xf numFmtId="4" fontId="6" fillId="3" borderId="21" xfId="3" applyNumberFormat="1" applyFont="1" applyFill="1" applyBorder="1" applyAlignment="1" applyProtection="1">
      <alignment horizontal="center"/>
    </xf>
    <xf numFmtId="4" fontId="6" fillId="3" borderId="23" xfId="3" applyNumberFormat="1" applyFont="1" applyFill="1" applyBorder="1" applyAlignment="1" applyProtection="1">
      <alignment horizontal="center"/>
    </xf>
    <xf numFmtId="168" fontId="6" fillId="3" borderId="21" xfId="3" applyNumberFormat="1" applyFont="1" applyFill="1" applyBorder="1" applyAlignment="1" applyProtection="1">
      <alignment horizontal="center" vertical="center" wrapText="1"/>
    </xf>
    <xf numFmtId="168" fontId="6" fillId="3" borderId="22" xfId="3" applyNumberFormat="1" applyFont="1" applyFill="1" applyBorder="1" applyAlignment="1" applyProtection="1">
      <alignment horizontal="center" vertical="center" wrapText="1"/>
    </xf>
    <xf numFmtId="168" fontId="6" fillId="3" borderId="23" xfId="3" applyNumberFormat="1" applyFont="1" applyFill="1" applyBorder="1" applyAlignment="1" applyProtection="1">
      <alignment horizontal="center" vertical="center" wrapText="1"/>
    </xf>
    <xf numFmtId="4" fontId="6" fillId="3" borderId="17" xfId="4" applyNumberFormat="1" applyFont="1" applyFill="1" applyBorder="1" applyAlignment="1" applyProtection="1">
      <alignment horizontal="center" vertical="center" wrapText="1"/>
    </xf>
    <xf numFmtId="165" fontId="6" fillId="3" borderId="19" xfId="4" applyFont="1" applyFill="1" applyBorder="1" applyAlignment="1" applyProtection="1"/>
    <xf numFmtId="4" fontId="6" fillId="3" borderId="19" xfId="3" applyNumberFormat="1" applyFont="1" applyFill="1" applyBorder="1" applyAlignment="1" applyProtection="1">
      <alignment horizontal="center"/>
    </xf>
    <xf numFmtId="168" fontId="6" fillId="3" borderId="19" xfId="3" applyNumberFormat="1" applyFont="1" applyFill="1" applyBorder="1" applyAlignment="1" applyProtection="1">
      <alignment horizontal="center" vertical="center" wrapText="1"/>
    </xf>
    <xf numFmtId="4" fontId="6" fillId="3" borderId="19" xfId="4" applyNumberFormat="1" applyFont="1" applyFill="1" applyBorder="1" applyAlignment="1" applyProtection="1">
      <alignment horizontal="center" vertical="center" wrapText="1"/>
    </xf>
    <xf numFmtId="165" fontId="6" fillId="3" borderId="18" xfId="4" applyFont="1" applyFill="1" applyBorder="1" applyAlignment="1" applyProtection="1"/>
    <xf numFmtId="4" fontId="6" fillId="3" borderId="18" xfId="3" applyNumberFormat="1" applyFont="1" applyFill="1" applyBorder="1" applyAlignment="1" applyProtection="1">
      <alignment horizontal="center"/>
    </xf>
    <xf numFmtId="168" fontId="6" fillId="3" borderId="18" xfId="3" applyNumberFormat="1" applyFont="1" applyFill="1" applyBorder="1" applyAlignment="1" applyProtection="1">
      <alignment horizontal="center" vertical="center" wrapText="1"/>
    </xf>
    <xf numFmtId="165" fontId="6" fillId="3" borderId="18" xfId="7" applyFont="1" applyFill="1" applyBorder="1" applyAlignment="1" applyProtection="1"/>
    <xf numFmtId="168" fontId="6" fillId="3" borderId="17" xfId="3" applyNumberFormat="1" applyFont="1" applyFill="1" applyBorder="1" applyAlignment="1" applyProtection="1">
      <alignment horizontal="center" vertical="center" wrapText="1"/>
    </xf>
    <xf numFmtId="165" fontId="6" fillId="3" borderId="19" xfId="4" applyFont="1" applyFill="1" applyBorder="1" applyAlignment="1" applyProtection="1">
      <alignment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18" xfId="4" applyFont="1" applyFill="1" applyBorder="1" applyAlignment="1" applyProtection="1">
      <alignment vertical="center" wrapText="1"/>
    </xf>
    <xf numFmtId="4" fontId="6" fillId="3" borderId="18" xfId="4" applyNumberFormat="1" applyFont="1" applyFill="1" applyBorder="1" applyAlignment="1" applyProtection="1">
      <alignment horizontal="center" vertical="center" wrapText="1"/>
    </xf>
    <xf numFmtId="165" fontId="6" fillId="3" borderId="17" xfId="4" applyFont="1" applyFill="1" applyBorder="1" applyAlignment="1" applyProtection="1">
      <alignment vertical="center" wrapText="1"/>
    </xf>
    <xf numFmtId="165" fontId="6" fillId="3" borderId="19" xfId="4" applyFont="1" applyFill="1" applyBorder="1" applyAlignment="1" applyProtection="1">
      <alignment horizontal="left"/>
    </xf>
    <xf numFmtId="168" fontId="6" fillId="3" borderId="19" xfId="3" applyNumberFormat="1" applyFont="1" applyFill="1" applyBorder="1" applyAlignment="1" applyProtection="1">
      <alignment horizontal="center"/>
    </xf>
    <xf numFmtId="39" fontId="6" fillId="3" borderId="19" xfId="4" applyNumberFormat="1" applyFont="1" applyFill="1" applyBorder="1" applyAlignment="1" applyProtection="1"/>
    <xf numFmtId="165" fontId="6" fillId="3" borderId="18" xfId="4" applyFont="1" applyFill="1" applyBorder="1" applyAlignment="1" applyProtection="1">
      <alignment horizontal="left"/>
    </xf>
    <xf numFmtId="39" fontId="6" fillId="3" borderId="18" xfId="4" applyNumberFormat="1" applyFont="1" applyFill="1" applyBorder="1" applyAlignment="1" applyProtection="1"/>
    <xf numFmtId="39" fontId="6" fillId="3" borderId="17" xfId="4" applyNumberFormat="1" applyFont="1" applyFill="1" applyBorder="1" applyAlignment="1" applyProtection="1"/>
    <xf numFmtId="165" fontId="6" fillId="3" borderId="17" xfId="4" applyFont="1" applyFill="1" applyBorder="1" applyAlignment="1" applyProtection="1">
      <alignment horizontal="left"/>
    </xf>
    <xf numFmtId="4" fontId="6" fillId="3" borderId="17" xfId="3" applyNumberFormat="1" applyFont="1" applyFill="1" applyBorder="1" applyAlignment="1" applyProtection="1">
      <alignment horizont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43" fillId="13" borderId="4" xfId="6" applyFont="1" applyFill="1" applyBorder="1" applyAlignment="1">
      <alignment horizontal="left"/>
    </xf>
    <xf numFmtId="0" fontId="43" fillId="13" borderId="0" xfId="6" applyFont="1" applyFill="1" applyBorder="1" applyAlignment="1">
      <alignment horizontal="left"/>
    </xf>
    <xf numFmtId="0" fontId="45" fillId="13" borderId="4" xfId="6" applyFont="1" applyFill="1" applyBorder="1" applyAlignment="1">
      <alignment horizontal="center"/>
    </xf>
    <xf numFmtId="0" fontId="42" fillId="13" borderId="0" xfId="6" applyFont="1" applyFill="1" applyBorder="1" applyAlignment="1"/>
    <xf numFmtId="0" fontId="42" fillId="13" borderId="0" xfId="6" applyFont="1" applyFill="1" applyBorder="1"/>
    <xf numFmtId="0" fontId="42" fillId="13" borderId="5" xfId="6" applyFont="1" applyFill="1" applyBorder="1"/>
    <xf numFmtId="171" fontId="24" fillId="0" borderId="61" xfId="11" applyNumberFormat="1" applyFont="1" applyBorder="1" applyAlignment="1">
      <alignment horizontal="center" vertical="center"/>
    </xf>
    <xf numFmtId="0" fontId="23" fillId="0" borderId="67" xfId="11" applyFont="1" applyBorder="1"/>
    <xf numFmtId="10" fontId="30" fillId="7" borderId="0" xfId="11" applyNumberFormat="1" applyFont="1" applyFill="1" applyBorder="1" applyAlignment="1">
      <alignment horizontal="center" vertical="center"/>
    </xf>
    <xf numFmtId="0" fontId="33" fillId="7" borderId="0" xfId="11" applyFont="1" applyFill="1" applyBorder="1" applyAlignment="1">
      <alignment horizontal="center" vertical="center"/>
    </xf>
    <xf numFmtId="0" fontId="23" fillId="7" borderId="0" xfId="11" applyFont="1" applyFill="1" applyBorder="1"/>
    <xf numFmtId="0" fontId="23" fillId="7" borderId="32" xfId="11" applyFont="1" applyFill="1" applyBorder="1"/>
    <xf numFmtId="0" fontId="32" fillId="7" borderId="0" xfId="11" applyFont="1" applyFill="1" applyBorder="1"/>
    <xf numFmtId="0" fontId="30" fillId="0" borderId="33" xfId="11" applyFont="1" applyBorder="1" applyAlignment="1">
      <alignment horizontal="center" vertical="center" wrapText="1"/>
    </xf>
    <xf numFmtId="0" fontId="23" fillId="0" borderId="26" xfId="11" applyFont="1" applyBorder="1"/>
    <xf numFmtId="0" fontId="23" fillId="0" borderId="59" xfId="11" applyFont="1" applyBorder="1"/>
    <xf numFmtId="0" fontId="23" fillId="0" borderId="36" xfId="11" applyFont="1" applyBorder="1"/>
    <xf numFmtId="0" fontId="23" fillId="0" borderId="37" xfId="11" applyFont="1" applyBorder="1"/>
    <xf numFmtId="0" fontId="23" fillId="0" borderId="46" xfId="11" applyFont="1" applyBorder="1"/>
    <xf numFmtId="0" fontId="30" fillId="7" borderId="0" xfId="11" applyFont="1" applyFill="1" applyBorder="1" applyAlignment="1">
      <alignment horizontal="center" vertical="center"/>
    </xf>
    <xf numFmtId="0" fontId="23" fillId="7" borderId="37" xfId="11" applyFont="1" applyFill="1" applyBorder="1"/>
    <xf numFmtId="0" fontId="23" fillId="7" borderId="38" xfId="11" applyFont="1" applyFill="1" applyBorder="1"/>
    <xf numFmtId="10" fontId="24" fillId="0" borderId="61" xfId="11" applyNumberFormat="1" applyFont="1" applyBorder="1" applyAlignment="1">
      <alignment horizontal="center" vertical="center"/>
    </xf>
    <xf numFmtId="10" fontId="23" fillId="0" borderId="67" xfId="11" applyNumberFormat="1" applyFont="1" applyBorder="1"/>
    <xf numFmtId="40" fontId="24" fillId="0" borderId="59" xfId="11" applyNumberFormat="1" applyFont="1" applyBorder="1" applyAlignment="1">
      <alignment horizontal="center" vertical="center"/>
    </xf>
    <xf numFmtId="40" fontId="24" fillId="0" borderId="60" xfId="11" applyNumberFormat="1" applyFont="1" applyBorder="1" applyAlignment="1">
      <alignment horizontal="center" vertical="center"/>
    </xf>
    <xf numFmtId="0" fontId="23" fillId="0" borderId="68" xfId="11" applyFont="1" applyBorder="1"/>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1" fontId="23" fillId="0" borderId="27" xfId="11" applyNumberFormat="1" applyFont="1" applyBorder="1" applyAlignment="1">
      <alignment horizontal="left"/>
    </xf>
    <xf numFmtId="1" fontId="23" fillId="0" borderId="56" xfId="11" applyNumberFormat="1" applyFont="1" applyBorder="1" applyAlignment="1">
      <alignment horizontal="left"/>
    </xf>
    <xf numFmtId="1" fontId="26" fillId="0" borderId="55" xfId="11" applyNumberFormat="1" applyFont="1" applyBorder="1" applyAlignment="1">
      <alignment horizontal="left"/>
    </xf>
    <xf numFmtId="0" fontId="24" fillId="7" borderId="28" xfId="11" applyFont="1" applyFill="1" applyBorder="1" applyAlignment="1">
      <alignment horizontal="center"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6"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39" xfId="11" applyFont="1" applyBorder="1" applyAlignment="1">
      <alignment horizontal="center" vertical="center"/>
    </xf>
    <xf numFmtId="0" fontId="23" fillId="0" borderId="44" xfId="11" applyFont="1" applyBorder="1"/>
    <xf numFmtId="0" fontId="25" fillId="0" borderId="40" xfId="11" applyFont="1" applyBorder="1" applyAlignment="1">
      <alignment horizontal="center" vertical="center"/>
    </xf>
    <xf numFmtId="0" fontId="23" fillId="0" borderId="29" xfId="11" applyFont="1" applyBorder="1"/>
    <xf numFmtId="0" fontId="23" fillId="0" borderId="41" xfId="11" applyFont="1" applyBorder="1"/>
    <xf numFmtId="0" fontId="23" fillId="0" borderId="45" xfId="11" applyFont="1" applyBorder="1"/>
    <xf numFmtId="1" fontId="26" fillId="0" borderId="50" xfId="11" applyNumberFormat="1" applyFont="1" applyBorder="1" applyAlignment="1">
      <alignment horizontal="left"/>
    </xf>
    <xf numFmtId="0" fontId="23" fillId="0" borderId="25" xfId="11" applyFont="1" applyBorder="1"/>
    <xf numFmtId="0" fontId="23" fillId="0" borderId="51" xfId="11" applyFont="1" applyBorder="1"/>
    <xf numFmtId="1" fontId="23" fillId="8" borderId="55" xfId="11" applyNumberFormat="1" applyFont="1" applyFill="1" applyBorder="1" applyAlignment="1">
      <alignment horizontal="left"/>
    </xf>
    <xf numFmtId="0" fontId="23" fillId="8" borderId="27" xfId="11" applyFont="1" applyFill="1" applyBorder="1"/>
    <xf numFmtId="0" fontId="23" fillId="8" borderId="56" xfId="11" applyFont="1" applyFill="1" applyBorder="1"/>
    <xf numFmtId="1" fontId="27" fillId="8" borderId="55" xfId="11" applyNumberFormat="1" applyFont="1" applyFill="1" applyBorder="1" applyAlignment="1">
      <alignment horizontal="left"/>
    </xf>
    <xf numFmtId="0" fontId="27" fillId="8" borderId="27" xfId="11" applyFont="1" applyFill="1" applyBorder="1"/>
    <xf numFmtId="0" fontId="27" fillId="8" borderId="56" xfId="11" applyFont="1" applyFill="1" applyBorder="1"/>
    <xf numFmtId="172" fontId="16" fillId="0" borderId="0" xfId="12" applyNumberFormat="1" applyFont="1" applyFill="1" applyBorder="1" applyAlignment="1">
      <alignment horizontal="left" vertical="center"/>
    </xf>
    <xf numFmtId="1" fontId="23" fillId="7" borderId="0" xfId="11" applyNumberFormat="1" applyFont="1" applyFill="1" applyBorder="1" applyAlignment="1">
      <alignment horizontal="left"/>
    </xf>
    <xf numFmtId="1" fontId="23" fillId="7" borderId="37" xfId="11" applyNumberFormat="1" applyFont="1" applyFill="1" applyBorder="1" applyAlignment="1">
      <alignment horizontal="left"/>
    </xf>
    <xf numFmtId="0" fontId="23" fillId="0" borderId="64" xfId="11" applyFont="1" applyBorder="1"/>
    <xf numFmtId="0" fontId="23" fillId="0" borderId="31" xfId="11" applyFont="1" applyBorder="1"/>
    <xf numFmtId="0" fontId="23" fillId="0" borderId="0" xfId="11" applyFont="1" applyBorder="1"/>
    <xf numFmtId="0" fontId="23" fillId="0" borderId="62" xfId="11" applyFont="1" applyBorder="1"/>
    <xf numFmtId="0" fontId="23" fillId="0" borderId="63" xfId="11" applyFont="1" applyBorder="1"/>
    <xf numFmtId="1" fontId="23" fillId="7" borderId="31" xfId="11" applyNumberFormat="1" applyFont="1" applyFill="1" applyBorder="1" applyAlignment="1">
      <alignment horizontal="left"/>
    </xf>
    <xf numFmtId="1" fontId="23" fillId="7" borderId="36" xfId="11" applyNumberFormat="1" applyFont="1" applyFill="1" applyBorder="1" applyAlignment="1">
      <alignment horizontal="left"/>
    </xf>
  </cellXfs>
  <cellStyles count="110">
    <cellStyle name="20% - Accent1" xfId="17"/>
    <cellStyle name="20% - Accent2" xfId="18"/>
    <cellStyle name="20% - Accent3" xfId="19"/>
    <cellStyle name="20% - Accent4" xfId="20"/>
    <cellStyle name="20% - Accent5" xfId="21"/>
    <cellStyle name="20% - Accent6" xfId="22"/>
    <cellStyle name="20% - Ênfase1 2" xfId="23"/>
    <cellStyle name="20% - Ênfase2 2" xfId="24"/>
    <cellStyle name="20% - Ênfase3 2" xfId="25"/>
    <cellStyle name="20% - Ênfase4 2" xfId="26"/>
    <cellStyle name="20% - Ênfase5 2" xfId="27"/>
    <cellStyle name="20% - Ênfase6 2" xfId="28"/>
    <cellStyle name="40% - Accent1" xfId="29"/>
    <cellStyle name="40% - Accent2" xfId="30"/>
    <cellStyle name="40% - Accent3" xfId="31"/>
    <cellStyle name="40% - Accent4" xfId="32"/>
    <cellStyle name="40% - Accent5" xfId="33"/>
    <cellStyle name="40% - Accent6" xfId="34"/>
    <cellStyle name="40% - Ênfase1 2" xfId="35"/>
    <cellStyle name="40% - Ênfase2 2" xfId="36"/>
    <cellStyle name="40% - Ênfase3 2" xfId="37"/>
    <cellStyle name="40% - Ênfase4 2" xfId="38"/>
    <cellStyle name="40% - Ênfase5 2" xfId="39"/>
    <cellStyle name="40% - Ênfase6 2" xfId="40"/>
    <cellStyle name="60% - Accent1" xfId="41"/>
    <cellStyle name="60% - Accent2" xfId="42"/>
    <cellStyle name="60% - Accent3" xfId="43"/>
    <cellStyle name="60% - Accent4" xfId="44"/>
    <cellStyle name="60% - Accent5" xfId="45"/>
    <cellStyle name="60% - Accent6" xfId="46"/>
    <cellStyle name="60% - Ênfase1 2" xfId="47"/>
    <cellStyle name="60% - Ênfase2 2" xfId="48"/>
    <cellStyle name="60% - Ênfase3 2" xfId="49"/>
    <cellStyle name="60% - Ênfase4 2" xfId="50"/>
    <cellStyle name="60% - Ênfase5 2" xfId="51"/>
    <cellStyle name="60% - Ênfase6 2" xfId="52"/>
    <cellStyle name="Accent1" xfId="53"/>
    <cellStyle name="Accent2" xfId="54"/>
    <cellStyle name="Accent3" xfId="55"/>
    <cellStyle name="Accent4" xfId="56"/>
    <cellStyle name="Accent5" xfId="57"/>
    <cellStyle name="Accent6" xfId="58"/>
    <cellStyle name="Bad" xfId="59"/>
    <cellStyle name="Bom 2" xfId="60"/>
    <cellStyle name="Calculation" xfId="61"/>
    <cellStyle name="Cálculo 2" xfId="62"/>
    <cellStyle name="Célula de Verificação 2" xfId="63"/>
    <cellStyle name="Célula Vinculada 2" xfId="64"/>
    <cellStyle name="Check Cell" xfId="65"/>
    <cellStyle name="Comma0" xfId="66"/>
    <cellStyle name="Currency0" xfId="67"/>
    <cellStyle name="Ênfase1 2" xfId="68"/>
    <cellStyle name="Ênfase2 2" xfId="69"/>
    <cellStyle name="Ênfase3 2" xfId="70"/>
    <cellStyle name="Ênfase4 2" xfId="71"/>
    <cellStyle name="Ênfase5 2" xfId="72"/>
    <cellStyle name="Ênfase6 2" xfId="73"/>
    <cellStyle name="Entrada 2" xfId="74"/>
    <cellStyle name="Excel Built-in Normal" xfId="75"/>
    <cellStyle name="Explanatory Text" xfId="76"/>
    <cellStyle name="Good" xfId="77"/>
    <cellStyle name="Heading 1" xfId="78"/>
    <cellStyle name="Heading 2" xfId="79"/>
    <cellStyle name="Heading 3" xfId="80"/>
    <cellStyle name="Heading 4" xfId="81"/>
    <cellStyle name="Incorreto 2" xfId="82"/>
    <cellStyle name="Input" xfId="83"/>
    <cellStyle name="Linked Cell" xfId="84"/>
    <cellStyle name="Moeda 2" xfId="14"/>
    <cellStyle name="Moeda 3" xfId="85"/>
    <cellStyle name="Neutra 2" xfId="86"/>
    <cellStyle name="Neutral" xfId="87"/>
    <cellStyle name="Normal" xfId="0" builtinId="0"/>
    <cellStyle name="Normal 2" xfId="6"/>
    <cellStyle name="Normal 2 2" xfId="15"/>
    <cellStyle name="Normal 3" xfId="9"/>
    <cellStyle name="Normal 3 2" xfId="11"/>
    <cellStyle name="Normal 3 3" xfId="88"/>
    <cellStyle name="Normal 30" xfId="89"/>
    <cellStyle name="Normal 4" xfId="10"/>
    <cellStyle name="Normal 4 2" xfId="3"/>
    <cellStyle name="Normal 5" xfId="13"/>
    <cellStyle name="Normal 6" xfId="90"/>
    <cellStyle name="Normal_5ª Medição 199" xfId="12"/>
    <cellStyle name="Normal_rol-rua2" xfId="5"/>
    <cellStyle name="Nota 2" xfId="91"/>
    <cellStyle name="Note" xfId="92"/>
    <cellStyle name="Output" xfId="93"/>
    <cellStyle name="Porcentagem" xfId="2" builtinId="5"/>
    <cellStyle name="Porcentagem 2" xfId="8"/>
    <cellStyle name="Porcentagem 3" xfId="94"/>
    <cellStyle name="Saída 2" xfId="95"/>
    <cellStyle name="Separador de milhares" xfId="1" builtinId="3"/>
    <cellStyle name="Separador de milhares 2" xfId="16"/>
    <cellStyle name="Separador de milhares 3" xfId="96"/>
    <cellStyle name="Separador de milhares 3 2" xfId="97"/>
    <cellStyle name="Separador de milhares 7" xfId="7"/>
    <cellStyle name="Texto de Aviso 2" xfId="98"/>
    <cellStyle name="Texto Explicativo 2" xfId="99"/>
    <cellStyle name="Title" xfId="100"/>
    <cellStyle name="Título 1 2" xfId="101"/>
    <cellStyle name="Título 2 2" xfId="102"/>
    <cellStyle name="Título 3 2" xfId="103"/>
    <cellStyle name="Título 4 2" xfId="104"/>
    <cellStyle name="Título 5" xfId="105"/>
    <cellStyle name="Total 2" xfId="106"/>
    <cellStyle name="Vírgula 2" xfId="4"/>
    <cellStyle name="Vírgula 3" xfId="107"/>
    <cellStyle name="Vírgula 5" xfId="108"/>
    <cellStyle name="Warning Text" xfId="109"/>
  </cellStyles>
  <dxfs count="23">
    <dxf>
      <font>
        <condense val="0"/>
        <extend val="0"/>
        <color indexed="9"/>
      </font>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0" indent="0" relativeIndent="255"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center" textRotation="0" wrapText="1"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scheme val="none"/>
      </font>
      <numFmt numFmtId="0" formatCode="General"/>
      <fill>
        <patternFill patternType="solid">
          <fgColor indexed="64"/>
          <bgColor theme="0"/>
        </patternFill>
      </fill>
      <alignment horizontal="center" vertical="center" textRotation="0" wrapText="0" indent="0" relativeIndent="255"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xmlns="" id="{6D0C399B-D1DE-4646-B1EF-73858010D7A1}"/>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3" name="Imagem 2" descr="LOGO PREF-JPG">
          <a:extLst>
            <a:ext uri="{FF2B5EF4-FFF2-40B4-BE49-F238E27FC236}">
              <a16:creationId xmlns:a16="http://schemas.microsoft.com/office/drawing/2014/main" xmlns="" id="{9F632FAC-8C17-4EC2-BC4B-A64CEF5519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954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4" name="Imagem 2" descr="LOGO PREF-JPG">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86146" y="78442"/>
          <a:ext cx="3936065" cy="8516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207819</xdr:colOff>
      <xdr:row>1</xdr:row>
      <xdr:rowOff>121227</xdr:rowOff>
    </xdr:from>
    <xdr:to>
      <xdr:col>2</xdr:col>
      <xdr:colOff>3091296</xdr:colOff>
      <xdr:row>1</xdr:row>
      <xdr:rowOff>1196010</xdr:rowOff>
    </xdr:to>
    <xdr:pic>
      <xdr:nvPicPr>
        <xdr:cNvPr id="2"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1" cstate="print"/>
        <a:srcRect/>
        <a:stretch>
          <a:fillRect/>
        </a:stretch>
      </xdr:blipFill>
      <xdr:spPr bwMode="auto">
        <a:xfrm>
          <a:off x="813955" y="346363"/>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l="33403" t="28853" r="40697" b="26059"/>
        <a:stretch>
          <a:fillRect/>
        </a:stretch>
      </xdr:blipFill>
      <xdr:spPr bwMode="auto">
        <a:xfrm>
          <a:off x="5401234" y="3944472"/>
          <a:ext cx="2400300" cy="19335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V-DNE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User/Desktop/modelo%20de%20pato%20bolivar/PATO%20BR_010%20_km%20490_1%20_%20km%20592_9_%20_%20UL%2023%20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Obras2008/Conc_2008/Dnit/Unit/Ja%20apresentado/109_08_12/Proposta/FV-DNE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1&#170;%20medi&#231;&#227;o%20Agrima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jose.mota/Meus%20documentos/DNIT/PATO/PATO%20BR-153%20-%20Kenedy%20-%20Miranorte/Documents%20and%20Settings/bolivar.euler/Meus%20documentos/DNIT/LICITA&#199;&#213;ES/Restaura&#231;&#227;o/PATO%20BR%20242%20-%20KM%20305,0%20a%20410,7%20-%20Peixe/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sheetData>
      <sheetData sheetId="2"/>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id="1" name="Tabela1" displayName="Tabela1" ref="A18:J77" totalsRowCount="1" headerRowBorderDxfId="22" tableBorderDxfId="21">
  <autoFilter ref="A18:J76"/>
  <sortState ref="A19:J76">
    <sortCondition descending="1" ref="J18:J76"/>
  </sortState>
  <tableColumns count="10">
    <tableColumn id="1" name="Coluna1" dataDxfId="20" totalsRowDxfId="19"/>
    <tableColumn id="2" name="Coluna2" dataDxfId="18" totalsRowDxfId="17" dataCellStyle="Normal 4 2"/>
    <tableColumn id="3" name="Coluna3" dataDxfId="16" totalsRowDxfId="15" dataCellStyle="Normal 4 2"/>
    <tableColumn id="4" name="Coluna4" dataDxfId="14" totalsRowDxfId="13"/>
    <tableColumn id="5" name="Coluna5" dataDxfId="12" totalsRowDxfId="11"/>
    <tableColumn id="6" name="Coluna6" dataDxfId="10" totalsRowDxfId="9"/>
    <tableColumn id="7" name="Coluna7" dataDxfId="8" totalsRowDxfId="7"/>
    <tableColumn id="8" name="Coluna8" dataDxfId="6" totalsRowDxfId="5"/>
    <tableColumn id="9" name="Coluna9" dataDxfId="4" totalsRowDxfId="3"/>
    <tableColumn id="10" name="Coluna10" totalsRowFunction="custom" dataDxfId="2" totalsRowDxfId="1">
      <calculatedColumnFormula>TRUNC((G19*I19),2)</calculatedColumnFormula>
      <totalsRowFormula>SUM(J19:J76)</totalsRowFormula>
    </tableColumn>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N86"/>
  <sheetViews>
    <sheetView view="pageBreakPreview" zoomScale="85" zoomScaleNormal="100" zoomScaleSheetLayoutView="85" workbookViewId="0">
      <selection activeCell="N36" sqref="N36"/>
    </sheetView>
  </sheetViews>
  <sheetFormatPr defaultRowHeight="15"/>
  <cols>
    <col min="1" max="1" width="10.5703125" style="304" customWidth="1"/>
    <col min="2" max="2" width="10.5703125" style="305" customWidth="1"/>
    <col min="3" max="3" width="12.28515625" style="305" customWidth="1"/>
    <col min="4" max="4" width="59.7109375" style="306" customWidth="1"/>
    <col min="5" max="5" width="10.5703125" style="158" customWidth="1"/>
    <col min="6" max="6" width="13.7109375" style="157" hidden="1" customWidth="1"/>
    <col min="7" max="7" width="13.7109375" style="157" customWidth="1"/>
    <col min="8" max="8" width="12.140625" style="158" customWidth="1"/>
    <col min="9" max="9" width="13" style="158" customWidth="1"/>
    <col min="10" max="10" width="23" style="158" customWidth="1"/>
    <col min="11" max="11" width="10.28515625" style="229" bestFit="1" customWidth="1"/>
    <col min="12" max="12" width="15.28515625" style="158" customWidth="1"/>
    <col min="13" max="13" width="9.140625" style="158"/>
    <col min="14" max="14" width="13.140625" style="158" customWidth="1"/>
    <col min="15" max="16384" width="9.140625" style="158"/>
  </cols>
  <sheetData>
    <row r="1" spans="1:11">
      <c r="A1" s="297"/>
      <c r="B1" s="298"/>
      <c r="C1" s="298"/>
      <c r="D1" s="299"/>
      <c r="E1" s="262"/>
      <c r="F1" s="261"/>
      <c r="G1" s="261"/>
      <c r="H1" s="262"/>
      <c r="I1" s="262"/>
      <c r="J1" s="262"/>
    </row>
    <row r="2" spans="1:11">
      <c r="A2" s="297"/>
      <c r="B2" s="298"/>
      <c r="C2" s="298"/>
      <c r="D2" s="299"/>
      <c r="E2" s="262"/>
      <c r="F2" s="261"/>
      <c r="G2" s="261"/>
      <c r="H2" s="262"/>
      <c r="I2" s="295"/>
      <c r="J2" s="264"/>
    </row>
    <row r="3" spans="1:11">
      <c r="A3" s="297"/>
      <c r="B3" s="298"/>
      <c r="C3" s="298"/>
      <c r="D3" s="299"/>
      <c r="E3" s="262"/>
      <c r="F3" s="261"/>
      <c r="G3" s="261"/>
      <c r="H3" s="262"/>
      <c r="I3" s="295"/>
      <c r="J3" s="264"/>
    </row>
    <row r="4" spans="1:11">
      <c r="A4" s="431" t="s">
        <v>0</v>
      </c>
      <c r="B4" s="431"/>
      <c r="C4" s="431"/>
      <c r="D4" s="431"/>
      <c r="E4" s="431"/>
      <c r="F4" s="431"/>
      <c r="G4" s="431"/>
      <c r="H4" s="431"/>
      <c r="I4" s="431"/>
      <c r="J4" s="431"/>
    </row>
    <row r="5" spans="1:11">
      <c r="A5" s="432" t="s">
        <v>1</v>
      </c>
      <c r="B5" s="432"/>
      <c r="C5" s="432"/>
      <c r="D5" s="432"/>
      <c r="E5" s="432"/>
      <c r="F5" s="432"/>
      <c r="G5" s="432"/>
      <c r="H5" s="432"/>
      <c r="I5" s="432"/>
      <c r="J5" s="432"/>
    </row>
    <row r="6" spans="1:11">
      <c r="A6" s="300" t="s">
        <v>2</v>
      </c>
      <c r="B6" s="433" t="s">
        <v>350</v>
      </c>
      <c r="C6" s="433"/>
      <c r="D6" s="434"/>
      <c r="E6" s="265"/>
      <c r="F6" s="266"/>
      <c r="G6" s="266"/>
      <c r="H6" s="265"/>
      <c r="I6" s="267" t="s">
        <v>16</v>
      </c>
      <c r="J6" s="268"/>
    </row>
    <row r="7" spans="1:11">
      <c r="A7" s="301" t="s">
        <v>3</v>
      </c>
      <c r="B7" s="424" t="s">
        <v>349</v>
      </c>
      <c r="C7" s="424"/>
      <c r="D7" s="425"/>
      <c r="E7" s="269"/>
      <c r="F7" s="270"/>
      <c r="G7" s="270"/>
      <c r="H7" s="269"/>
      <c r="I7" s="271"/>
      <c r="J7" s="272"/>
    </row>
    <row r="8" spans="1:11">
      <c r="A8" s="301" t="s">
        <v>4</v>
      </c>
      <c r="B8" s="435" t="s">
        <v>381</v>
      </c>
      <c r="C8" s="435"/>
      <c r="D8" s="436"/>
      <c r="E8" s="269"/>
      <c r="F8" s="270"/>
      <c r="G8" s="270"/>
      <c r="H8" s="269"/>
      <c r="I8" s="273" t="s">
        <v>202</v>
      </c>
      <c r="J8" s="274">
        <f>BDI_OK!E26</f>
        <v>0.20702738941176513</v>
      </c>
    </row>
    <row r="9" spans="1:11" s="225" customFormat="1" ht="36.75" customHeight="1">
      <c r="A9" s="302" t="s">
        <v>373</v>
      </c>
      <c r="B9" s="437" t="s">
        <v>359</v>
      </c>
      <c r="C9" s="437"/>
      <c r="D9" s="438"/>
      <c r="E9" s="275"/>
      <c r="F9" s="276"/>
      <c r="G9" s="276"/>
      <c r="H9" s="275"/>
      <c r="I9" s="277" t="s">
        <v>272</v>
      </c>
      <c r="J9" s="278">
        <v>0.15279999999999999</v>
      </c>
      <c r="K9" s="237"/>
    </row>
    <row r="10" spans="1:11">
      <c r="A10" s="422"/>
      <c r="B10" s="424"/>
      <c r="C10" s="424"/>
      <c r="D10" s="425"/>
      <c r="E10" s="269"/>
      <c r="F10" s="270"/>
      <c r="G10" s="270"/>
      <c r="H10" s="269"/>
      <c r="I10" s="279" t="s">
        <v>17</v>
      </c>
      <c r="J10" s="280">
        <v>43344</v>
      </c>
    </row>
    <row r="11" spans="1:11">
      <c r="A11" s="422"/>
      <c r="B11" s="424"/>
      <c r="C11" s="424"/>
      <c r="D11" s="425"/>
      <c r="E11" s="269"/>
      <c r="F11" s="270"/>
      <c r="G11" s="270"/>
      <c r="H11" s="269"/>
      <c r="I11" s="279" t="s">
        <v>370</v>
      </c>
      <c r="J11" s="280">
        <v>43160</v>
      </c>
    </row>
    <row r="12" spans="1:11" ht="15" customHeight="1">
      <c r="A12" s="423"/>
      <c r="B12" s="426"/>
      <c r="C12" s="426"/>
      <c r="D12" s="427"/>
      <c r="E12" s="281"/>
      <c r="F12" s="282"/>
      <c r="G12" s="282"/>
      <c r="H12" s="281"/>
      <c r="I12" s="283" t="s">
        <v>372</v>
      </c>
      <c r="J12" s="284"/>
    </row>
    <row r="13" spans="1:11">
      <c r="A13" s="303"/>
      <c r="B13" s="298"/>
      <c r="C13" s="298"/>
      <c r="D13" s="299"/>
      <c r="E13" s="262"/>
      <c r="F13" s="261"/>
      <c r="G13" s="261"/>
      <c r="H13" s="262"/>
      <c r="I13" s="262"/>
      <c r="J13" s="262"/>
    </row>
    <row r="14" spans="1:11" ht="26.25">
      <c r="A14" s="428" t="s">
        <v>440</v>
      </c>
      <c r="B14" s="429"/>
      <c r="C14" s="429"/>
      <c r="D14" s="429"/>
      <c r="E14" s="429"/>
      <c r="F14" s="429"/>
      <c r="G14" s="429"/>
      <c r="H14" s="429"/>
      <c r="I14" s="429"/>
      <c r="J14" s="430"/>
    </row>
    <row r="15" spans="1:11" ht="5.25" customHeight="1"/>
    <row r="16" spans="1:11" ht="31.5">
      <c r="A16" s="155" t="s">
        <v>278</v>
      </c>
      <c r="B16" s="155" t="s">
        <v>276</v>
      </c>
      <c r="C16" s="155" t="s">
        <v>277</v>
      </c>
      <c r="D16" s="155" t="s">
        <v>70</v>
      </c>
      <c r="E16" s="155" t="s">
        <v>5</v>
      </c>
      <c r="F16" s="156" t="s">
        <v>311</v>
      </c>
      <c r="G16" s="156" t="s">
        <v>163</v>
      </c>
      <c r="H16" s="154" t="s">
        <v>165</v>
      </c>
      <c r="I16" s="154" t="s">
        <v>164</v>
      </c>
      <c r="J16" s="154" t="s">
        <v>314</v>
      </c>
    </row>
    <row r="17" spans="1:14" ht="30">
      <c r="A17" s="162" t="s">
        <v>136</v>
      </c>
      <c r="B17" s="163"/>
      <c r="C17" s="163"/>
      <c r="D17" s="226" t="s">
        <v>350</v>
      </c>
      <c r="E17" s="162"/>
      <c r="F17" s="181"/>
      <c r="G17" s="181"/>
      <c r="H17" s="220"/>
      <c r="I17" s="164" t="s">
        <v>6</v>
      </c>
      <c r="J17" s="164"/>
    </row>
    <row r="18" spans="1:14" hidden="1">
      <c r="A18" s="331" t="s">
        <v>392</v>
      </c>
      <c r="B18" s="332" t="s">
        <v>393</v>
      </c>
      <c r="C18" s="332" t="s">
        <v>394</v>
      </c>
      <c r="D18" s="333" t="s">
        <v>395</v>
      </c>
      <c r="E18" s="334" t="s">
        <v>396</v>
      </c>
      <c r="F18" s="335" t="s">
        <v>397</v>
      </c>
      <c r="G18" s="335" t="s">
        <v>398</v>
      </c>
      <c r="H18" s="336" t="s">
        <v>399</v>
      </c>
      <c r="I18" s="337" t="s">
        <v>400</v>
      </c>
      <c r="J18" s="338" t="s">
        <v>401</v>
      </c>
    </row>
    <row r="19" spans="1:14" ht="60">
      <c r="A19" s="327" t="s">
        <v>137</v>
      </c>
      <c r="B19" s="309">
        <v>95995</v>
      </c>
      <c r="C19" s="310" t="s">
        <v>21</v>
      </c>
      <c r="D19" s="308" t="s">
        <v>168</v>
      </c>
      <c r="E19" s="159" t="s">
        <v>132</v>
      </c>
      <c r="F19" s="182">
        <v>12384.5</v>
      </c>
      <c r="G19" s="182">
        <v>12384.5</v>
      </c>
      <c r="H19" s="221">
        <v>718.09</v>
      </c>
      <c r="I19" s="161">
        <f t="shared" ref="I19:I40" si="0">TRUNC((H19*(1+$J$8)),2)</f>
        <v>866.75</v>
      </c>
      <c r="J19" s="329">
        <f t="shared" ref="J19:J50" si="1">TRUNC((G19*I19),2)</f>
        <v>10734265.369999999</v>
      </c>
      <c r="K19" s="232">
        <f>Tabela1[[#This Row],[Coluna10]]/$J$85</f>
        <v>0.52944141214654394</v>
      </c>
    </row>
    <row r="20" spans="1:14" ht="25.5">
      <c r="A20" s="327" t="s">
        <v>295</v>
      </c>
      <c r="B20" s="309">
        <v>83661</v>
      </c>
      <c r="C20" s="309" t="s">
        <v>21</v>
      </c>
      <c r="D20" s="292" t="s">
        <v>186</v>
      </c>
      <c r="E20" s="153" t="s">
        <v>26</v>
      </c>
      <c r="F20" s="183">
        <v>10615.285714285716</v>
      </c>
      <c r="G20" s="182">
        <v>10615.28</v>
      </c>
      <c r="H20" s="222">
        <v>102.63</v>
      </c>
      <c r="I20" s="161">
        <f t="shared" si="0"/>
        <v>123.87</v>
      </c>
      <c r="J20" s="329">
        <f t="shared" si="1"/>
        <v>1314914.73</v>
      </c>
      <c r="K20" s="232">
        <f>Tabela1[[#This Row],[Coluna10]]/$J$85</f>
        <v>6.4854956301820171E-2</v>
      </c>
      <c r="L20" s="166"/>
    </row>
    <row r="21" spans="1:14" s="167" customFormat="1" ht="45">
      <c r="A21" s="327" t="s">
        <v>284</v>
      </c>
      <c r="B21" s="309" t="s">
        <v>365</v>
      </c>
      <c r="C21" s="310" t="s">
        <v>21</v>
      </c>
      <c r="D21" s="308" t="s">
        <v>312</v>
      </c>
      <c r="E21" s="159" t="s">
        <v>132</v>
      </c>
      <c r="F21" s="182">
        <v>1238.45</v>
      </c>
      <c r="G21" s="182">
        <v>1238.45</v>
      </c>
      <c r="H21" s="221">
        <v>810.02</v>
      </c>
      <c r="I21" s="161">
        <f t="shared" si="0"/>
        <v>977.71</v>
      </c>
      <c r="J21" s="329">
        <f t="shared" si="1"/>
        <v>1210844.94</v>
      </c>
      <c r="K21" s="232">
        <f>Tabela1[[#This Row],[Coluna10]]/$J$85</f>
        <v>5.9721968185708948E-2</v>
      </c>
      <c r="L21" s="166"/>
    </row>
    <row r="22" spans="1:14">
      <c r="A22" s="327" t="s">
        <v>140</v>
      </c>
      <c r="B22" s="309">
        <v>96402</v>
      </c>
      <c r="C22" s="310" t="s">
        <v>21</v>
      </c>
      <c r="D22" s="308" t="s">
        <v>177</v>
      </c>
      <c r="E22" s="294" t="s">
        <v>9</v>
      </c>
      <c r="F22" s="182">
        <v>247690</v>
      </c>
      <c r="G22" s="182">
        <v>247690</v>
      </c>
      <c r="H22" s="221">
        <v>3.36</v>
      </c>
      <c r="I22" s="161">
        <f t="shared" si="0"/>
        <v>4.05</v>
      </c>
      <c r="J22" s="329">
        <f t="shared" si="1"/>
        <v>1003144.5</v>
      </c>
      <c r="K22" s="232">
        <f>Tabela1[[#This Row],[Coluna10]]/$J$85</f>
        <v>4.947765146102763E-2</v>
      </c>
      <c r="L22" s="166"/>
    </row>
    <row r="23" spans="1:14" ht="60">
      <c r="A23" s="327" t="s">
        <v>279</v>
      </c>
      <c r="B23" s="309" t="s">
        <v>368</v>
      </c>
      <c r="C23" s="312" t="s">
        <v>21</v>
      </c>
      <c r="D23" s="308" t="s">
        <v>313</v>
      </c>
      <c r="E23" s="159" t="s">
        <v>132</v>
      </c>
      <c r="F23" s="182">
        <v>947.05000000000007</v>
      </c>
      <c r="G23" s="182">
        <v>947.05</v>
      </c>
      <c r="H23" s="221">
        <v>755.59</v>
      </c>
      <c r="I23" s="161">
        <f t="shared" si="0"/>
        <v>912.01</v>
      </c>
      <c r="J23" s="329">
        <f t="shared" si="1"/>
        <v>863719.07</v>
      </c>
      <c r="K23" s="232">
        <f>Tabela1[[#This Row],[Coluna10]]/$J$85</f>
        <v>4.2600832787004189E-2</v>
      </c>
      <c r="L23" s="166"/>
    </row>
    <row r="24" spans="1:14">
      <c r="A24" s="327" t="s">
        <v>307</v>
      </c>
      <c r="B24" s="309" t="s">
        <v>366</v>
      </c>
      <c r="C24" s="310" t="s">
        <v>21</v>
      </c>
      <c r="D24" s="308" t="s">
        <v>190</v>
      </c>
      <c r="E24" s="293" t="s">
        <v>193</v>
      </c>
      <c r="F24" s="182">
        <v>12</v>
      </c>
      <c r="G24" s="182">
        <v>12</v>
      </c>
      <c r="H24" s="221">
        <v>41427.75</v>
      </c>
      <c r="I24" s="161">
        <f t="shared" si="0"/>
        <v>50004.42</v>
      </c>
      <c r="J24" s="329">
        <f t="shared" si="1"/>
        <v>600053.04</v>
      </c>
      <c r="K24" s="232">
        <f>Tabela1[[#This Row],[Coluna10]]/$J$85</f>
        <v>2.9596150077331903E-2</v>
      </c>
      <c r="L24" s="166"/>
    </row>
    <row r="25" spans="1:14">
      <c r="A25" s="327" t="s">
        <v>141</v>
      </c>
      <c r="B25" s="309">
        <v>83356</v>
      </c>
      <c r="C25" s="310" t="s">
        <v>21</v>
      </c>
      <c r="D25" s="308" t="s">
        <v>184</v>
      </c>
      <c r="E25" s="159" t="s">
        <v>180</v>
      </c>
      <c r="F25" s="182">
        <v>588799.37</v>
      </c>
      <c r="G25" s="182">
        <v>588799.37</v>
      </c>
      <c r="H25" s="221">
        <v>0.81</v>
      </c>
      <c r="I25" s="161">
        <f t="shared" si="0"/>
        <v>0.97</v>
      </c>
      <c r="J25" s="329">
        <f t="shared" si="1"/>
        <v>571135.38</v>
      </c>
      <c r="K25" s="232">
        <f>Tabela1[[#This Row],[Coluna10]]/$J$85</f>
        <v>2.8169857152884326E-2</v>
      </c>
      <c r="N25" s="168"/>
    </row>
    <row r="26" spans="1:14" ht="45">
      <c r="A26" s="327" t="s">
        <v>139</v>
      </c>
      <c r="B26" s="309">
        <v>95878</v>
      </c>
      <c r="C26" s="310" t="s">
        <v>21</v>
      </c>
      <c r="D26" s="308" t="s">
        <v>179</v>
      </c>
      <c r="E26" s="159" t="s">
        <v>10</v>
      </c>
      <c r="F26" s="182">
        <v>594456</v>
      </c>
      <c r="G26" s="182">
        <v>594456</v>
      </c>
      <c r="H26" s="221">
        <v>0.76</v>
      </c>
      <c r="I26" s="161">
        <f t="shared" si="0"/>
        <v>0.91</v>
      </c>
      <c r="J26" s="329">
        <f t="shared" si="1"/>
        <v>540954.96</v>
      </c>
      <c r="K26" s="232">
        <f>Tabela1[[#This Row],[Coluna10]]/$J$85</f>
        <v>2.6681281676761565E-2</v>
      </c>
      <c r="N26" s="168"/>
    </row>
    <row r="27" spans="1:14" ht="60">
      <c r="A27" s="327" t="s">
        <v>294</v>
      </c>
      <c r="B27" s="309">
        <v>94267</v>
      </c>
      <c r="C27" s="310" t="s">
        <v>21</v>
      </c>
      <c r="D27" s="308" t="s">
        <v>135</v>
      </c>
      <c r="E27" s="159" t="s">
        <v>26</v>
      </c>
      <c r="F27" s="182">
        <v>9800</v>
      </c>
      <c r="G27" s="182">
        <v>9800</v>
      </c>
      <c r="H27" s="221">
        <v>37.119999999999997</v>
      </c>
      <c r="I27" s="161">
        <f t="shared" si="0"/>
        <v>44.8</v>
      </c>
      <c r="J27" s="329">
        <f t="shared" si="1"/>
        <v>439040</v>
      </c>
      <c r="K27" s="232">
        <f>Tabela1[[#This Row],[Coluna10]]/$J$85</f>
        <v>2.1654575285464429E-2</v>
      </c>
      <c r="N27" s="168"/>
    </row>
    <row r="28" spans="1:14">
      <c r="A28" s="327" t="s">
        <v>296</v>
      </c>
      <c r="B28" s="309">
        <v>83356</v>
      </c>
      <c r="C28" s="310" t="s">
        <v>21</v>
      </c>
      <c r="D28" s="308" t="s">
        <v>184</v>
      </c>
      <c r="E28" s="159" t="s">
        <v>180</v>
      </c>
      <c r="F28" s="182">
        <v>297042.23</v>
      </c>
      <c r="G28" s="182">
        <v>297042.23</v>
      </c>
      <c r="H28" s="221">
        <v>0.81</v>
      </c>
      <c r="I28" s="161">
        <f t="shared" si="0"/>
        <v>0.97</v>
      </c>
      <c r="J28" s="329">
        <f t="shared" si="1"/>
        <v>288130.96000000002</v>
      </c>
      <c r="K28" s="232">
        <f>Tabela1[[#This Row],[Coluna10]]/$J$85</f>
        <v>1.4211355606307262E-2</v>
      </c>
      <c r="N28" s="168"/>
    </row>
    <row r="29" spans="1:14" ht="25.5">
      <c r="A29" s="327" t="s">
        <v>319</v>
      </c>
      <c r="B29" s="309">
        <v>96401</v>
      </c>
      <c r="C29" s="310" t="s">
        <v>21</v>
      </c>
      <c r="D29" s="318" t="s">
        <v>30</v>
      </c>
      <c r="E29" s="159" t="s">
        <v>132</v>
      </c>
      <c r="F29" s="182">
        <v>29140</v>
      </c>
      <c r="G29" s="182">
        <v>29140</v>
      </c>
      <c r="H29" s="221">
        <v>6</v>
      </c>
      <c r="I29" s="161">
        <f t="shared" si="0"/>
        <v>7.24</v>
      </c>
      <c r="J29" s="329">
        <f t="shared" si="1"/>
        <v>210973.6</v>
      </c>
      <c r="K29" s="232">
        <f>Tabela1[[#This Row],[Coluna10]]/$J$85</f>
        <v>1.0405757344309079E-2</v>
      </c>
      <c r="N29" s="168"/>
    </row>
    <row r="30" spans="1:14" ht="45">
      <c r="A30" s="327" t="s">
        <v>333</v>
      </c>
      <c r="B30" s="322" t="s">
        <v>404</v>
      </c>
      <c r="C30" s="310" t="s">
        <v>21</v>
      </c>
      <c r="D30" s="308" t="s">
        <v>251</v>
      </c>
      <c r="E30" s="159" t="s">
        <v>26</v>
      </c>
      <c r="F30" s="182">
        <v>349</v>
      </c>
      <c r="G30" s="182">
        <v>349</v>
      </c>
      <c r="H30" s="221">
        <v>498.81</v>
      </c>
      <c r="I30" s="161">
        <f t="shared" si="0"/>
        <v>602.07000000000005</v>
      </c>
      <c r="J30" s="329">
        <f t="shared" si="1"/>
        <v>210122.43</v>
      </c>
      <c r="K30" s="232">
        <f>Tabela1[[#This Row],[Coluna10]]/$J$85</f>
        <v>1.0363775463738449E-2</v>
      </c>
      <c r="N30" s="168"/>
    </row>
    <row r="31" spans="1:14" ht="30">
      <c r="A31" s="327" t="s">
        <v>322</v>
      </c>
      <c r="B31" s="309">
        <v>95879</v>
      </c>
      <c r="C31" s="310" t="s">
        <v>21</v>
      </c>
      <c r="D31" s="308" t="s">
        <v>160</v>
      </c>
      <c r="E31" s="159" t="s">
        <v>10</v>
      </c>
      <c r="F31" s="182">
        <v>229887.4</v>
      </c>
      <c r="G31" s="182">
        <v>229887.4</v>
      </c>
      <c r="H31" s="221">
        <v>0.69</v>
      </c>
      <c r="I31" s="161">
        <f t="shared" si="0"/>
        <v>0.83</v>
      </c>
      <c r="J31" s="329">
        <f t="shared" si="1"/>
        <v>190806.54</v>
      </c>
      <c r="K31" s="232">
        <f>Tabela1[[#This Row],[Coluna10]]/$J$85</f>
        <v>9.4110663843590108E-3</v>
      </c>
      <c r="N31" s="168"/>
    </row>
    <row r="32" spans="1:14" s="167" customFormat="1" ht="30">
      <c r="A32" s="327" t="s">
        <v>331</v>
      </c>
      <c r="B32" s="322" t="s">
        <v>402</v>
      </c>
      <c r="C32" s="310" t="s">
        <v>21</v>
      </c>
      <c r="D32" s="308" t="s">
        <v>249</v>
      </c>
      <c r="E32" s="159" t="s">
        <v>26</v>
      </c>
      <c r="F32" s="182">
        <v>524</v>
      </c>
      <c r="G32" s="182">
        <v>524</v>
      </c>
      <c r="H32" s="221">
        <v>267.33999999999997</v>
      </c>
      <c r="I32" s="161">
        <f t="shared" si="0"/>
        <v>322.68</v>
      </c>
      <c r="J32" s="329">
        <f t="shared" si="1"/>
        <v>169084.32</v>
      </c>
      <c r="K32" s="232">
        <f>Tabela1[[#This Row],[Coluna10]]/$J$85</f>
        <v>8.3396709571600738E-3</v>
      </c>
      <c r="N32" s="176"/>
    </row>
    <row r="33" spans="1:14" ht="45">
      <c r="A33" s="327" t="s">
        <v>332</v>
      </c>
      <c r="B33" s="322" t="s">
        <v>403</v>
      </c>
      <c r="C33" s="310" t="s">
        <v>21</v>
      </c>
      <c r="D33" s="308" t="s">
        <v>250</v>
      </c>
      <c r="E33" s="159" t="s">
        <v>26</v>
      </c>
      <c r="F33" s="182">
        <v>349</v>
      </c>
      <c r="G33" s="182">
        <v>349</v>
      </c>
      <c r="H33" s="221">
        <v>362.59</v>
      </c>
      <c r="I33" s="161">
        <f t="shared" si="0"/>
        <v>437.65</v>
      </c>
      <c r="J33" s="329">
        <f t="shared" si="1"/>
        <v>152739.85</v>
      </c>
      <c r="K33" s="232">
        <f>Tabela1[[#This Row],[Coluna10]]/$J$85</f>
        <v>7.5335199091553021E-3</v>
      </c>
      <c r="N33" s="168"/>
    </row>
    <row r="34" spans="1:14" ht="30">
      <c r="A34" s="328" t="s">
        <v>317</v>
      </c>
      <c r="B34" s="309">
        <v>97636</v>
      </c>
      <c r="C34" s="309" t="s">
        <v>21</v>
      </c>
      <c r="D34" s="314" t="s">
        <v>144</v>
      </c>
      <c r="E34" s="153" t="s">
        <v>9</v>
      </c>
      <c r="F34" s="183">
        <v>12400</v>
      </c>
      <c r="G34" s="183">
        <v>12400</v>
      </c>
      <c r="H34" s="222">
        <v>9.56</v>
      </c>
      <c r="I34" s="177">
        <f t="shared" si="0"/>
        <v>11.53</v>
      </c>
      <c r="J34" s="330">
        <f t="shared" si="1"/>
        <v>142972</v>
      </c>
      <c r="K34" s="232">
        <f>Tabela1[[#This Row],[Coluna10]]/$J$85</f>
        <v>7.0517445738734969E-3</v>
      </c>
      <c r="N34" s="168"/>
    </row>
    <row r="35" spans="1:14" ht="30">
      <c r="A35" s="327" t="s">
        <v>138</v>
      </c>
      <c r="B35" s="309">
        <v>72846</v>
      </c>
      <c r="C35" s="310" t="s">
        <v>21</v>
      </c>
      <c r="D35" s="308" t="s">
        <v>169</v>
      </c>
      <c r="E35" s="159" t="s">
        <v>8</v>
      </c>
      <c r="F35" s="182">
        <v>29722.799999999999</v>
      </c>
      <c r="G35" s="182">
        <v>29722.799999999999</v>
      </c>
      <c r="H35" s="221">
        <v>3.96</v>
      </c>
      <c r="I35" s="161">
        <f t="shared" si="0"/>
        <v>4.7699999999999996</v>
      </c>
      <c r="J35" s="329">
        <f t="shared" si="1"/>
        <v>141777.75</v>
      </c>
      <c r="K35" s="232">
        <f>Tabela1[[#This Row],[Coluna10]]/$J$85</f>
        <v>6.9928411105565653E-3</v>
      </c>
      <c r="N35" s="168"/>
    </row>
    <row r="36" spans="1:14">
      <c r="A36" s="327" t="s">
        <v>282</v>
      </c>
      <c r="B36" s="309">
        <v>96402</v>
      </c>
      <c r="C36" s="310" t="s">
        <v>21</v>
      </c>
      <c r="D36" s="308" t="s">
        <v>177</v>
      </c>
      <c r="E36" s="159" t="s">
        <v>9</v>
      </c>
      <c r="F36" s="182">
        <v>31568.333333333336</v>
      </c>
      <c r="G36" s="182">
        <v>31568.33</v>
      </c>
      <c r="H36" s="221">
        <v>3.36</v>
      </c>
      <c r="I36" s="161">
        <f t="shared" si="0"/>
        <v>4.05</v>
      </c>
      <c r="J36" s="329">
        <f t="shared" si="1"/>
        <v>127851.73</v>
      </c>
      <c r="K36" s="232">
        <f>Tabela1[[#This Row],[Coluna10]]/$J$85</f>
        <v>6.3059741997582696E-3</v>
      </c>
      <c r="N36" s="168"/>
    </row>
    <row r="37" spans="1:14">
      <c r="A37" s="327" t="s">
        <v>341</v>
      </c>
      <c r="B37" s="309" t="s">
        <v>369</v>
      </c>
      <c r="C37" s="310" t="s">
        <v>166</v>
      </c>
      <c r="D37" s="308" t="s">
        <v>263</v>
      </c>
      <c r="E37" s="159" t="s">
        <v>66</v>
      </c>
      <c r="F37" s="182">
        <v>65</v>
      </c>
      <c r="G37" s="182">
        <v>65</v>
      </c>
      <c r="H37" s="221">
        <v>1550.94</v>
      </c>
      <c r="I37" s="161">
        <f t="shared" si="0"/>
        <v>1872.02</v>
      </c>
      <c r="J37" s="329">
        <f t="shared" si="1"/>
        <v>121681.3</v>
      </c>
      <c r="K37" s="232">
        <f>Tabela1[[#This Row],[Coluna10]]/$J$85</f>
        <v>6.0016328163337799E-3</v>
      </c>
      <c r="N37" s="168"/>
    </row>
    <row r="38" spans="1:14" ht="30">
      <c r="A38" s="327" t="s">
        <v>330</v>
      </c>
      <c r="B38" s="322" t="s">
        <v>405</v>
      </c>
      <c r="C38" s="310" t="s">
        <v>21</v>
      </c>
      <c r="D38" s="308" t="s">
        <v>248</v>
      </c>
      <c r="E38" s="159" t="s">
        <v>26</v>
      </c>
      <c r="F38" s="182">
        <v>524</v>
      </c>
      <c r="G38" s="182">
        <v>524</v>
      </c>
      <c r="H38" s="221">
        <v>176.03</v>
      </c>
      <c r="I38" s="161">
        <f t="shared" si="0"/>
        <v>212.47</v>
      </c>
      <c r="J38" s="329">
        <f t="shared" si="1"/>
        <v>111334.28</v>
      </c>
      <c r="K38" s="232">
        <f>Tabela1[[#This Row],[Coluna10]]/$J$85</f>
        <v>5.4912913358987252E-3</v>
      </c>
      <c r="N38" s="168"/>
    </row>
    <row r="39" spans="1:14">
      <c r="A39" s="327" t="s">
        <v>287</v>
      </c>
      <c r="B39" s="309">
        <v>96402</v>
      </c>
      <c r="C39" s="310" t="s">
        <v>21</v>
      </c>
      <c r="D39" s="308" t="s">
        <v>177</v>
      </c>
      <c r="E39" s="159" t="s">
        <v>9</v>
      </c>
      <c r="F39" s="182">
        <v>24769</v>
      </c>
      <c r="G39" s="182">
        <v>24769</v>
      </c>
      <c r="H39" s="221">
        <v>3.36</v>
      </c>
      <c r="I39" s="161">
        <f t="shared" si="0"/>
        <v>4.05</v>
      </c>
      <c r="J39" s="329">
        <f t="shared" si="1"/>
        <v>100314.45</v>
      </c>
      <c r="K39" s="232">
        <f>Tabela1[[#This Row],[Coluna10]]/$J$85</f>
        <v>4.9477651461027625E-3</v>
      </c>
      <c r="N39" s="168"/>
    </row>
    <row r="40" spans="1:14">
      <c r="A40" s="328" t="s">
        <v>316</v>
      </c>
      <c r="B40" s="309">
        <v>96002</v>
      </c>
      <c r="C40" s="309" t="s">
        <v>21</v>
      </c>
      <c r="D40" s="314" t="s">
        <v>18</v>
      </c>
      <c r="E40" s="153" t="s">
        <v>9</v>
      </c>
      <c r="F40" s="183">
        <v>12400</v>
      </c>
      <c r="G40" s="183">
        <v>12400</v>
      </c>
      <c r="H40" s="222">
        <v>5.64</v>
      </c>
      <c r="I40" s="177">
        <f t="shared" si="0"/>
        <v>6.8</v>
      </c>
      <c r="J40" s="330">
        <f t="shared" si="1"/>
        <v>84320</v>
      </c>
      <c r="K40" s="232">
        <f>Tabela1[[#This Row],[Coluna10]]/$J$85</f>
        <v>4.1588779793876648E-3</v>
      </c>
      <c r="N40" s="168"/>
    </row>
    <row r="41" spans="1:14" ht="25.5">
      <c r="A41" s="327" t="s">
        <v>291</v>
      </c>
      <c r="B41" s="309" t="s">
        <v>187</v>
      </c>
      <c r="C41" s="310" t="s">
        <v>22</v>
      </c>
      <c r="D41" s="318" t="s">
        <v>28</v>
      </c>
      <c r="E41" s="159" t="s">
        <v>132</v>
      </c>
      <c r="F41" s="182">
        <v>6682.7733333333344</v>
      </c>
      <c r="G41" s="182">
        <v>6682.77</v>
      </c>
      <c r="H41" s="221">
        <v>10</v>
      </c>
      <c r="I41" s="161">
        <f>TRUNC((H41*(1+$J$9)),2)</f>
        <v>11.52</v>
      </c>
      <c r="J41" s="329">
        <f t="shared" si="1"/>
        <v>76985.509999999995</v>
      </c>
      <c r="K41" s="232">
        <f>Tabela1[[#This Row],[Coluna10]]/$J$85</f>
        <v>3.7971221806324582E-3</v>
      </c>
      <c r="N41" s="168"/>
    </row>
    <row r="42" spans="1:14" ht="45">
      <c r="A42" s="327" t="s">
        <v>334</v>
      </c>
      <c r="B42" s="309">
        <v>95878</v>
      </c>
      <c r="C42" s="310" t="s">
        <v>21</v>
      </c>
      <c r="D42" s="308" t="s">
        <v>179</v>
      </c>
      <c r="E42" s="159" t="s">
        <v>10</v>
      </c>
      <c r="F42" s="182">
        <v>82981.08</v>
      </c>
      <c r="G42" s="182">
        <v>82981.08</v>
      </c>
      <c r="H42" s="221">
        <v>0.76</v>
      </c>
      <c r="I42" s="161">
        <f t="shared" ref="I42:I64" si="2">TRUNC((H42*(1+$J$8)),2)</f>
        <v>0.91</v>
      </c>
      <c r="J42" s="329">
        <f t="shared" si="1"/>
        <v>75512.78</v>
      </c>
      <c r="K42" s="232">
        <f>Tabela1[[#This Row],[Coluna10]]/$J$85</f>
        <v>3.7244833717308503E-3</v>
      </c>
      <c r="N42" s="168"/>
    </row>
    <row r="43" spans="1:14" ht="30">
      <c r="A43" s="327" t="s">
        <v>326</v>
      </c>
      <c r="B43" s="309">
        <v>94103</v>
      </c>
      <c r="C43" s="310" t="s">
        <v>21</v>
      </c>
      <c r="D43" s="308" t="s">
        <v>243</v>
      </c>
      <c r="E43" s="159" t="s">
        <v>19</v>
      </c>
      <c r="F43" s="182">
        <v>274.43600000000004</v>
      </c>
      <c r="G43" s="182">
        <v>274.43</v>
      </c>
      <c r="H43" s="221">
        <v>204.08</v>
      </c>
      <c r="I43" s="161">
        <f t="shared" si="2"/>
        <v>246.33</v>
      </c>
      <c r="J43" s="329">
        <f t="shared" si="1"/>
        <v>67600.34</v>
      </c>
      <c r="K43" s="232">
        <f>Tabela1[[#This Row],[Coluna10]]/$J$85</f>
        <v>3.3342216013415456E-3</v>
      </c>
      <c r="N43" s="168"/>
    </row>
    <row r="44" spans="1:14">
      <c r="A44" s="327" t="s">
        <v>342</v>
      </c>
      <c r="B44" s="309">
        <v>2003682</v>
      </c>
      <c r="C44" s="310" t="s">
        <v>166</v>
      </c>
      <c r="D44" s="308" t="s">
        <v>442</v>
      </c>
      <c r="E44" s="159" t="s">
        <v>66</v>
      </c>
      <c r="F44" s="182">
        <v>29</v>
      </c>
      <c r="G44" s="182">
        <v>29</v>
      </c>
      <c r="H44" s="221">
        <v>1729.92</v>
      </c>
      <c r="I44" s="161">
        <v>2088.06</v>
      </c>
      <c r="J44" s="329">
        <v>60553.74</v>
      </c>
      <c r="K44" s="232">
        <f>Tabela1[[#This Row],[Coluna10]]/$J$85</f>
        <v>2.9866652734293884E-3</v>
      </c>
      <c r="N44" s="168"/>
    </row>
    <row r="45" spans="1:14" ht="30">
      <c r="A45" s="327" t="s">
        <v>324</v>
      </c>
      <c r="B45" s="309" t="s">
        <v>367</v>
      </c>
      <c r="C45" s="310" t="s">
        <v>21</v>
      </c>
      <c r="D45" s="333" t="s">
        <v>241</v>
      </c>
      <c r="E45" s="159" t="s">
        <v>19</v>
      </c>
      <c r="F45" s="182">
        <v>561.1848819999999</v>
      </c>
      <c r="G45" s="182">
        <v>561.17999999999995</v>
      </c>
      <c r="H45" s="221">
        <v>86.12</v>
      </c>
      <c r="I45" s="161">
        <f t="shared" si="2"/>
        <v>103.94</v>
      </c>
      <c r="J45" s="329">
        <f t="shared" si="1"/>
        <v>58329.04</v>
      </c>
      <c r="K45" s="232">
        <f>Tabela1[[#This Row],[Coluna10]]/$J$85</f>
        <v>2.8769373815799608E-3</v>
      </c>
      <c r="N45" s="168"/>
    </row>
    <row r="46" spans="1:14">
      <c r="A46" s="327" t="s">
        <v>288</v>
      </c>
      <c r="B46" s="309">
        <v>83356</v>
      </c>
      <c r="C46" s="310" t="s">
        <v>21</v>
      </c>
      <c r="D46" s="343" t="s">
        <v>184</v>
      </c>
      <c r="E46" s="159" t="s">
        <v>180</v>
      </c>
      <c r="F46" s="182">
        <v>58879.93</v>
      </c>
      <c r="G46" s="182">
        <v>58879.93</v>
      </c>
      <c r="H46" s="221">
        <v>0.81</v>
      </c>
      <c r="I46" s="161">
        <f t="shared" si="2"/>
        <v>0.97</v>
      </c>
      <c r="J46" s="329">
        <f t="shared" si="1"/>
        <v>57113.53</v>
      </c>
      <c r="K46" s="232">
        <f>Tabela1[[#This Row],[Coluna10]]/$J$85</f>
        <v>2.816985320707979E-3</v>
      </c>
      <c r="N46" s="168"/>
    </row>
    <row r="47" spans="1:14" ht="45">
      <c r="A47" s="328" t="s">
        <v>318</v>
      </c>
      <c r="B47" s="309">
        <v>95878</v>
      </c>
      <c r="C47" s="309" t="s">
        <v>21</v>
      </c>
      <c r="D47" s="314" t="s">
        <v>179</v>
      </c>
      <c r="E47" s="153" t="s">
        <v>10</v>
      </c>
      <c r="F47" s="183">
        <v>59520</v>
      </c>
      <c r="G47" s="183">
        <v>59520</v>
      </c>
      <c r="H47" s="222">
        <v>0.76</v>
      </c>
      <c r="I47" s="177">
        <f t="shared" si="2"/>
        <v>0.91</v>
      </c>
      <c r="J47" s="330">
        <f t="shared" si="1"/>
        <v>54163.199999999997</v>
      </c>
      <c r="K47" s="232">
        <f>Tabela1[[#This Row],[Coluna10]]/$J$85</f>
        <v>2.6714675020537235E-3</v>
      </c>
      <c r="N47" s="168"/>
    </row>
    <row r="48" spans="1:14" ht="45">
      <c r="A48" s="327" t="s">
        <v>286</v>
      </c>
      <c r="B48" s="309">
        <v>95878</v>
      </c>
      <c r="C48" s="310" t="s">
        <v>21</v>
      </c>
      <c r="D48" s="308" t="s">
        <v>179</v>
      </c>
      <c r="E48" s="159" t="s">
        <v>10</v>
      </c>
      <c r="F48" s="182">
        <v>59445.599999999999</v>
      </c>
      <c r="G48" s="182">
        <v>59445.599999999999</v>
      </c>
      <c r="H48" s="221">
        <v>0.76</v>
      </c>
      <c r="I48" s="161">
        <f t="shared" si="2"/>
        <v>0.91</v>
      </c>
      <c r="J48" s="329">
        <f t="shared" si="1"/>
        <v>54095.49</v>
      </c>
      <c r="K48" s="232">
        <f>Tabela1[[#This Row],[Coluna10]]/$J$85</f>
        <v>2.6681278717408164E-3</v>
      </c>
      <c r="N48" s="168"/>
    </row>
    <row r="49" spans="1:14">
      <c r="A49" s="327" t="s">
        <v>302</v>
      </c>
      <c r="B49" s="309" t="s">
        <v>270</v>
      </c>
      <c r="C49" s="310" t="s">
        <v>21</v>
      </c>
      <c r="D49" s="308" t="s">
        <v>271</v>
      </c>
      <c r="E49" s="159" t="s">
        <v>24</v>
      </c>
      <c r="F49" s="182">
        <v>120</v>
      </c>
      <c r="G49" s="182">
        <v>120</v>
      </c>
      <c r="H49" s="221">
        <v>314.89</v>
      </c>
      <c r="I49" s="161">
        <f t="shared" si="2"/>
        <v>380.08</v>
      </c>
      <c r="J49" s="329">
        <f t="shared" si="1"/>
        <v>45609.599999999999</v>
      </c>
      <c r="K49" s="232">
        <f>Tabela1[[#This Row],[Coluna10]]/$J$85</f>
        <v>2.2495820812224814E-3</v>
      </c>
      <c r="N49" s="168"/>
    </row>
    <row r="50" spans="1:14" ht="38.25">
      <c r="A50" s="327" t="s">
        <v>292</v>
      </c>
      <c r="B50" s="309" t="s">
        <v>23</v>
      </c>
      <c r="C50" s="310" t="s">
        <v>21</v>
      </c>
      <c r="D50" s="318" t="s">
        <v>29</v>
      </c>
      <c r="E50" s="159" t="s">
        <v>132</v>
      </c>
      <c r="F50" s="182">
        <v>5828</v>
      </c>
      <c r="G50" s="182">
        <v>5828</v>
      </c>
      <c r="H50" s="221">
        <v>6.38</v>
      </c>
      <c r="I50" s="161">
        <f t="shared" si="2"/>
        <v>7.7</v>
      </c>
      <c r="J50" s="329">
        <f t="shared" si="1"/>
        <v>44875.6</v>
      </c>
      <c r="K50" s="232">
        <f>Tabela1[[#This Row],[Coluna10]]/$J$85</f>
        <v>2.2133793246182296E-3</v>
      </c>
      <c r="N50" s="168"/>
    </row>
    <row r="51" spans="1:14" ht="30">
      <c r="A51" s="327" t="s">
        <v>290</v>
      </c>
      <c r="B51" s="309">
        <v>72961</v>
      </c>
      <c r="C51" s="310" t="s">
        <v>21</v>
      </c>
      <c r="D51" s="308" t="s">
        <v>27</v>
      </c>
      <c r="E51" s="159" t="s">
        <v>9</v>
      </c>
      <c r="F51" s="182">
        <v>29140</v>
      </c>
      <c r="G51" s="182">
        <v>29140</v>
      </c>
      <c r="H51" s="221">
        <v>1.25</v>
      </c>
      <c r="I51" s="161">
        <f t="shared" si="2"/>
        <v>1.5</v>
      </c>
      <c r="J51" s="329">
        <f t="shared" ref="J51:J76" si="3">TRUNC((G51*I51),2)</f>
        <v>43710</v>
      </c>
      <c r="K51" s="232">
        <f>Tabela1[[#This Row],[Coluna10]]/$J$85</f>
        <v>2.1558889525502235E-3</v>
      </c>
      <c r="N51" s="168"/>
    </row>
    <row r="52" spans="1:14" s="167" customFormat="1">
      <c r="A52" s="327" t="s">
        <v>283</v>
      </c>
      <c r="B52" s="322">
        <v>83356</v>
      </c>
      <c r="C52" s="310" t="s">
        <v>21</v>
      </c>
      <c r="D52" s="308" t="s">
        <v>184</v>
      </c>
      <c r="E52" s="159" t="s">
        <v>180</v>
      </c>
      <c r="F52" s="182">
        <v>45025.83</v>
      </c>
      <c r="G52" s="182">
        <v>45025.83</v>
      </c>
      <c r="H52" s="221">
        <v>0.81</v>
      </c>
      <c r="I52" s="161">
        <f t="shared" si="2"/>
        <v>0.97</v>
      </c>
      <c r="J52" s="329">
        <f t="shared" si="3"/>
        <v>43675.05</v>
      </c>
      <c r="K52" s="232">
        <f>Tabela1[[#This Row],[Coluna10]]/$J$85</f>
        <v>2.1541651291942039E-3</v>
      </c>
      <c r="N52" s="176"/>
    </row>
    <row r="53" spans="1:14" ht="45">
      <c r="A53" s="327" t="s">
        <v>281</v>
      </c>
      <c r="B53" s="322">
        <v>95878</v>
      </c>
      <c r="C53" s="310" t="s">
        <v>21</v>
      </c>
      <c r="D53" s="342" t="s">
        <v>179</v>
      </c>
      <c r="E53" s="159" t="s">
        <v>10</v>
      </c>
      <c r="F53" s="182">
        <v>45458.400000000001</v>
      </c>
      <c r="G53" s="182">
        <v>45458.400000000001</v>
      </c>
      <c r="H53" s="221">
        <v>0.76</v>
      </c>
      <c r="I53" s="161">
        <f t="shared" si="2"/>
        <v>0.91</v>
      </c>
      <c r="J53" s="329">
        <f t="shared" si="3"/>
        <v>41367.14</v>
      </c>
      <c r="K53" s="232">
        <f>Tabela1[[#This Row],[Coluna10]]/$J$85</f>
        <v>2.0403331074033046E-3</v>
      </c>
      <c r="N53" s="168"/>
    </row>
    <row r="54" spans="1:14" ht="15.75" customHeight="1">
      <c r="A54" s="327" t="s">
        <v>344</v>
      </c>
      <c r="B54" s="322">
        <v>98051</v>
      </c>
      <c r="C54" s="310" t="s">
        <v>21</v>
      </c>
      <c r="D54" s="308" t="s">
        <v>264</v>
      </c>
      <c r="E54" s="159" t="s">
        <v>66</v>
      </c>
      <c r="F54" s="185">
        <v>29</v>
      </c>
      <c r="G54" s="182">
        <v>29</v>
      </c>
      <c r="H54" s="224">
        <v>725.08</v>
      </c>
      <c r="I54" s="161">
        <f t="shared" si="2"/>
        <v>875.19</v>
      </c>
      <c r="J54" s="329">
        <f t="shared" si="3"/>
        <v>25380.51</v>
      </c>
      <c r="K54" s="232">
        <f>Tabela1[[#This Row],[Coluna10]]/$J$85</f>
        <v>1.2518316430814567E-3</v>
      </c>
      <c r="N54" s="168"/>
    </row>
    <row r="55" spans="1:14" ht="75">
      <c r="A55" s="327" t="s">
        <v>323</v>
      </c>
      <c r="B55" s="322">
        <v>90091</v>
      </c>
      <c r="C55" s="310" t="s">
        <v>21</v>
      </c>
      <c r="D55" s="308" t="s">
        <v>234</v>
      </c>
      <c r="E55" s="159" t="s">
        <v>132</v>
      </c>
      <c r="F55" s="182">
        <v>3626.8419795</v>
      </c>
      <c r="G55" s="182">
        <v>3626.84</v>
      </c>
      <c r="H55" s="221">
        <v>4.74</v>
      </c>
      <c r="I55" s="161">
        <f t="shared" si="2"/>
        <v>5.72</v>
      </c>
      <c r="J55" s="329">
        <f t="shared" si="3"/>
        <v>20745.52</v>
      </c>
      <c r="K55" s="232">
        <f>Tabela1[[#This Row],[Coluna10]]/$J$85</f>
        <v>1.023222086088074E-3</v>
      </c>
      <c r="N55" s="168"/>
    </row>
    <row r="56" spans="1:14" ht="75">
      <c r="A56" s="327" t="s">
        <v>327</v>
      </c>
      <c r="B56" s="322">
        <v>93381</v>
      </c>
      <c r="C56" s="310" t="s">
        <v>21</v>
      </c>
      <c r="D56" s="308" t="s">
        <v>244</v>
      </c>
      <c r="E56" s="159" t="s">
        <v>19</v>
      </c>
      <c r="F56" s="182">
        <v>2591.4616574199995</v>
      </c>
      <c r="G56" s="182">
        <v>2591.46</v>
      </c>
      <c r="H56" s="221">
        <v>6.42</v>
      </c>
      <c r="I56" s="161">
        <f t="shared" si="2"/>
        <v>7.74</v>
      </c>
      <c r="J56" s="329">
        <f t="shared" si="3"/>
        <v>20057.900000000001</v>
      </c>
      <c r="K56" s="232">
        <f>Tabela1[[#This Row],[Coluna10]]/$J$85</f>
        <v>9.8930690966271182E-4</v>
      </c>
      <c r="N56" s="168"/>
    </row>
    <row r="57" spans="1:14" ht="30">
      <c r="A57" s="327" t="s">
        <v>336</v>
      </c>
      <c r="B57" s="322" t="s">
        <v>367</v>
      </c>
      <c r="C57" s="310" t="s">
        <v>21</v>
      </c>
      <c r="D57" s="308" t="s">
        <v>241</v>
      </c>
      <c r="E57" s="159" t="s">
        <v>19</v>
      </c>
      <c r="F57" s="182">
        <v>168.69999999999996</v>
      </c>
      <c r="G57" s="182">
        <v>168.7</v>
      </c>
      <c r="H57" s="221">
        <v>86.12</v>
      </c>
      <c r="I57" s="161">
        <f t="shared" si="2"/>
        <v>103.94</v>
      </c>
      <c r="J57" s="329">
        <f t="shared" si="3"/>
        <v>17534.669999999998</v>
      </c>
      <c r="K57" s="232">
        <f>Tabela1[[#This Row],[Coluna10]]/$J$85</f>
        <v>8.6485475496714303E-4</v>
      </c>
      <c r="N57" s="168"/>
    </row>
    <row r="58" spans="1:14" ht="45">
      <c r="A58" s="327" t="s">
        <v>321</v>
      </c>
      <c r="B58" s="322">
        <v>72888</v>
      </c>
      <c r="C58" s="310" t="s">
        <v>21</v>
      </c>
      <c r="D58" s="308" t="s">
        <v>32</v>
      </c>
      <c r="E58" s="159" t="s">
        <v>8</v>
      </c>
      <c r="F58" s="182">
        <v>11494.370133333336</v>
      </c>
      <c r="G58" s="182">
        <v>11494.37</v>
      </c>
      <c r="H58" s="221">
        <v>1.19</v>
      </c>
      <c r="I58" s="161">
        <f t="shared" si="2"/>
        <v>1.43</v>
      </c>
      <c r="J58" s="329">
        <f t="shared" si="3"/>
        <v>16436.939999999999</v>
      </c>
      <c r="K58" s="232">
        <f>Tabela1[[#This Row],[Coluna10]]/$J$85</f>
        <v>8.1071190482111342E-4</v>
      </c>
      <c r="N58" s="168"/>
    </row>
    <row r="59" spans="1:14" ht="60">
      <c r="A59" s="327" t="s">
        <v>343</v>
      </c>
      <c r="B59" s="322">
        <v>83627</v>
      </c>
      <c r="C59" s="310" t="s">
        <v>21</v>
      </c>
      <c r="D59" s="308" t="s">
        <v>265</v>
      </c>
      <c r="E59" s="159" t="s">
        <v>66</v>
      </c>
      <c r="F59" s="185">
        <v>29</v>
      </c>
      <c r="G59" s="182">
        <v>29</v>
      </c>
      <c r="H59" s="224">
        <v>451.87</v>
      </c>
      <c r="I59" s="161">
        <f t="shared" si="2"/>
        <v>545.41</v>
      </c>
      <c r="J59" s="329">
        <f t="shared" si="3"/>
        <v>15816.89</v>
      </c>
      <c r="K59" s="232">
        <f>Tabela1[[#This Row],[Coluna10]]/$J$85</f>
        <v>7.8012945355072298E-4</v>
      </c>
      <c r="N59" s="168"/>
    </row>
    <row r="60" spans="1:14" ht="30">
      <c r="A60" s="327" t="s">
        <v>325</v>
      </c>
      <c r="B60" s="322">
        <v>94097</v>
      </c>
      <c r="C60" s="310" t="s">
        <v>21</v>
      </c>
      <c r="D60" s="308" t="s">
        <v>242</v>
      </c>
      <c r="E60" s="159" t="s">
        <v>24</v>
      </c>
      <c r="F60" s="182">
        <v>2744.36</v>
      </c>
      <c r="G60" s="182">
        <v>2744.36</v>
      </c>
      <c r="H60" s="221">
        <v>4.57</v>
      </c>
      <c r="I60" s="161">
        <f t="shared" si="2"/>
        <v>5.51</v>
      </c>
      <c r="J60" s="329">
        <f t="shared" si="3"/>
        <v>15121.42</v>
      </c>
      <c r="K60" s="232">
        <f>Tabela1[[#This Row],[Coluna10]]/$J$85</f>
        <v>7.4582709505541071E-4</v>
      </c>
      <c r="N60" s="168"/>
    </row>
    <row r="61" spans="1:14" ht="30">
      <c r="A61" s="327" t="s">
        <v>285</v>
      </c>
      <c r="B61" s="322">
        <v>72846</v>
      </c>
      <c r="C61" s="310" t="s">
        <v>21</v>
      </c>
      <c r="D61" s="308" t="s">
        <v>169</v>
      </c>
      <c r="E61" s="159" t="s">
        <v>8</v>
      </c>
      <c r="F61" s="182">
        <v>2972.28</v>
      </c>
      <c r="G61" s="182">
        <v>2972.28</v>
      </c>
      <c r="H61" s="221">
        <v>3.96</v>
      </c>
      <c r="I61" s="161">
        <f t="shared" si="2"/>
        <v>4.7699999999999996</v>
      </c>
      <c r="J61" s="329">
        <f t="shared" si="3"/>
        <v>14177.77</v>
      </c>
      <c r="K61" s="232">
        <f>Tabela1[[#This Row],[Coluna10]]/$J$85</f>
        <v>6.9928386444287306E-4</v>
      </c>
      <c r="N61" s="168"/>
    </row>
    <row r="62" spans="1:14" ht="45">
      <c r="A62" s="327" t="s">
        <v>320</v>
      </c>
      <c r="B62" s="322" t="s">
        <v>25</v>
      </c>
      <c r="C62" s="310" t="s">
        <v>21</v>
      </c>
      <c r="D62" s="308" t="s">
        <v>31</v>
      </c>
      <c r="E62" s="159" t="s">
        <v>132</v>
      </c>
      <c r="F62" s="182">
        <v>6682.7733333333344</v>
      </c>
      <c r="G62" s="182">
        <v>6682.77</v>
      </c>
      <c r="H62" s="221">
        <v>1.46</v>
      </c>
      <c r="I62" s="161">
        <f t="shared" si="2"/>
        <v>1.76</v>
      </c>
      <c r="J62" s="329">
        <f t="shared" si="3"/>
        <v>11761.67</v>
      </c>
      <c r="K62" s="232">
        <f>Tabela1[[#This Row],[Coluna10]]/$J$85</f>
        <v>5.8011563524459821E-4</v>
      </c>
      <c r="N62" s="168"/>
    </row>
    <row r="63" spans="1:14" ht="30">
      <c r="A63" s="327" t="s">
        <v>280</v>
      </c>
      <c r="B63" s="322">
        <v>72846</v>
      </c>
      <c r="C63" s="310" t="s">
        <v>21</v>
      </c>
      <c r="D63" s="308" t="s">
        <v>169</v>
      </c>
      <c r="E63" s="159" t="s">
        <v>8</v>
      </c>
      <c r="F63" s="182">
        <v>2272.92</v>
      </c>
      <c r="G63" s="182">
        <v>2272.92</v>
      </c>
      <c r="H63" s="221">
        <v>3.96</v>
      </c>
      <c r="I63" s="161">
        <f t="shared" si="2"/>
        <v>4.7699999999999996</v>
      </c>
      <c r="J63" s="329">
        <f t="shared" si="3"/>
        <v>10841.82</v>
      </c>
      <c r="K63" s="232">
        <f>Tabela1[[#This Row],[Coluna10]]/$J$85</f>
        <v>5.3474628148108129E-4</v>
      </c>
      <c r="N63" s="168"/>
    </row>
    <row r="64" spans="1:14" ht="45">
      <c r="A64" s="327" t="s">
        <v>345</v>
      </c>
      <c r="B64" s="322">
        <v>95878</v>
      </c>
      <c r="C64" s="310" t="s">
        <v>21</v>
      </c>
      <c r="D64" s="308" t="s">
        <v>179</v>
      </c>
      <c r="E64" s="159" t="s">
        <v>10</v>
      </c>
      <c r="F64" s="182">
        <v>11086</v>
      </c>
      <c r="G64" s="182">
        <v>11086</v>
      </c>
      <c r="H64" s="221">
        <v>0.76</v>
      </c>
      <c r="I64" s="161">
        <f t="shared" si="2"/>
        <v>0.91</v>
      </c>
      <c r="J64" s="329">
        <f t="shared" si="3"/>
        <v>10088.26</v>
      </c>
      <c r="K64" s="232">
        <f>Tabela1[[#This Row],[Coluna10]]/$J$85</f>
        <v>4.9757877566813816E-4</v>
      </c>
      <c r="N64" s="168"/>
    </row>
    <row r="65" spans="1:14" ht="45">
      <c r="A65" s="327" t="s">
        <v>347</v>
      </c>
      <c r="B65" s="322">
        <v>10778</v>
      </c>
      <c r="C65" s="310" t="s">
        <v>21</v>
      </c>
      <c r="D65" s="308" t="s">
        <v>195</v>
      </c>
      <c r="E65" s="159" t="s">
        <v>193</v>
      </c>
      <c r="F65" s="182">
        <v>12</v>
      </c>
      <c r="G65" s="182">
        <v>12</v>
      </c>
      <c r="H65" s="221">
        <v>631.25</v>
      </c>
      <c r="I65" s="161">
        <f>TRUNC((H65*(1+$J$9)),2)</f>
        <v>727.7</v>
      </c>
      <c r="J65" s="329">
        <f t="shared" si="3"/>
        <v>8732.4</v>
      </c>
      <c r="K65" s="232">
        <f>Tabela1[[#This Row],[Coluna10]]/$J$85</f>
        <v>4.3070429396590187E-4</v>
      </c>
      <c r="N65" s="168"/>
    </row>
    <row r="66" spans="1:14" ht="45">
      <c r="A66" s="327" t="s">
        <v>304</v>
      </c>
      <c r="B66" s="322">
        <v>10775</v>
      </c>
      <c r="C66" s="310" t="s">
        <v>21</v>
      </c>
      <c r="D66" s="308" t="s">
        <v>192</v>
      </c>
      <c r="E66" s="159" t="s">
        <v>193</v>
      </c>
      <c r="F66" s="182">
        <v>12</v>
      </c>
      <c r="G66" s="182">
        <v>12</v>
      </c>
      <c r="H66" s="221">
        <v>505</v>
      </c>
      <c r="I66" s="161">
        <f>TRUNC((H66*(1+$J$9)),2)</f>
        <v>582.16</v>
      </c>
      <c r="J66" s="329">
        <f t="shared" si="3"/>
        <v>6985.92</v>
      </c>
      <c r="K66" s="232">
        <f>Tabela1[[#This Row],[Coluna10]]/$J$85</f>
        <v>3.4456343517272152E-4</v>
      </c>
      <c r="N66" s="168"/>
    </row>
    <row r="67" spans="1:14" ht="45">
      <c r="A67" s="327" t="s">
        <v>305</v>
      </c>
      <c r="B67" s="322">
        <v>10775</v>
      </c>
      <c r="C67" s="310" t="s">
        <v>21</v>
      </c>
      <c r="D67" s="308" t="s">
        <v>266</v>
      </c>
      <c r="E67" s="159" t="s">
        <v>193</v>
      </c>
      <c r="F67" s="182">
        <v>12</v>
      </c>
      <c r="G67" s="182">
        <v>12</v>
      </c>
      <c r="H67" s="221">
        <v>505</v>
      </c>
      <c r="I67" s="161">
        <f>TRUNC((H67*(1+$J$9)),2)</f>
        <v>582.16</v>
      </c>
      <c r="J67" s="329">
        <f t="shared" si="3"/>
        <v>6985.92</v>
      </c>
      <c r="K67" s="232">
        <f>Tabela1[[#This Row],[Coluna10]]/$J$85</f>
        <v>3.4456343517272152E-4</v>
      </c>
      <c r="N67" s="168"/>
    </row>
    <row r="68" spans="1:14" ht="45">
      <c r="A68" s="327" t="s">
        <v>346</v>
      </c>
      <c r="B68" s="322">
        <v>10775</v>
      </c>
      <c r="C68" s="310" t="s">
        <v>21</v>
      </c>
      <c r="D68" s="308" t="s">
        <v>194</v>
      </c>
      <c r="E68" s="159" t="s">
        <v>193</v>
      </c>
      <c r="F68" s="182">
        <v>12</v>
      </c>
      <c r="G68" s="182">
        <v>12</v>
      </c>
      <c r="H68" s="221">
        <v>505</v>
      </c>
      <c r="I68" s="161">
        <f>TRUNC((H68*(1+$J$9)),2)</f>
        <v>582.16</v>
      </c>
      <c r="J68" s="329">
        <f t="shared" si="3"/>
        <v>6985.92</v>
      </c>
      <c r="K68" s="232">
        <f>Tabela1[[#This Row],[Coluna10]]/$J$85</f>
        <v>3.4456343517272152E-4</v>
      </c>
      <c r="N68" s="168"/>
    </row>
    <row r="69" spans="1:14" ht="30">
      <c r="A69" s="327" t="s">
        <v>301</v>
      </c>
      <c r="B69" s="322">
        <v>13244</v>
      </c>
      <c r="C69" s="310" t="s">
        <v>21</v>
      </c>
      <c r="D69" s="308" t="s">
        <v>268</v>
      </c>
      <c r="E69" s="159" t="s">
        <v>66</v>
      </c>
      <c r="F69" s="182">
        <v>160</v>
      </c>
      <c r="G69" s="182">
        <v>160</v>
      </c>
      <c r="H69" s="221">
        <v>33.78</v>
      </c>
      <c r="I69" s="161">
        <f>TRUNC((H69*(1+$J$9)),2)</f>
        <v>38.94</v>
      </c>
      <c r="J69" s="329">
        <f t="shared" si="3"/>
        <v>6230.4</v>
      </c>
      <c r="K69" s="232">
        <f>Tabela1[[#This Row],[Coluna10]]/$J$85</f>
        <v>3.0729925714868247E-4</v>
      </c>
      <c r="N69" s="168"/>
    </row>
    <row r="70" spans="1:14" ht="45">
      <c r="A70" s="327" t="s">
        <v>328</v>
      </c>
      <c r="B70" s="322">
        <v>74010</v>
      </c>
      <c r="C70" s="310" t="s">
        <v>21</v>
      </c>
      <c r="D70" s="308" t="s">
        <v>245</v>
      </c>
      <c r="E70" s="159" t="s">
        <v>19</v>
      </c>
      <c r="F70" s="182">
        <v>1596.5652040800001</v>
      </c>
      <c r="G70" s="182">
        <v>1596.56</v>
      </c>
      <c r="H70" s="221">
        <v>1.58</v>
      </c>
      <c r="I70" s="161">
        <f t="shared" ref="I70:I76" si="4">TRUNC((H70*(1+$J$8)),2)</f>
        <v>1.9</v>
      </c>
      <c r="J70" s="329">
        <f t="shared" si="3"/>
        <v>3033.46</v>
      </c>
      <c r="K70" s="232">
        <f>Tabela1[[#This Row],[Coluna10]]/$J$85</f>
        <v>1.4961800279119196E-4</v>
      </c>
      <c r="N70" s="168"/>
    </row>
    <row r="71" spans="1:14" ht="30">
      <c r="A71" s="327" t="s">
        <v>329</v>
      </c>
      <c r="B71" s="322">
        <v>83344</v>
      </c>
      <c r="C71" s="310" t="s">
        <v>21</v>
      </c>
      <c r="D71" s="308" t="s">
        <v>246</v>
      </c>
      <c r="E71" s="159" t="s">
        <v>19</v>
      </c>
      <c r="F71" s="182">
        <v>1596.5652040800001</v>
      </c>
      <c r="G71" s="182">
        <v>1596.56</v>
      </c>
      <c r="H71" s="221">
        <v>0.91</v>
      </c>
      <c r="I71" s="161">
        <f t="shared" si="4"/>
        <v>1.0900000000000001</v>
      </c>
      <c r="J71" s="329">
        <f t="shared" si="3"/>
        <v>1740.25</v>
      </c>
      <c r="K71" s="232">
        <f>Tabela1[[#This Row],[Coluna10]]/$J$85</f>
        <v>8.583357926505437E-5</v>
      </c>
      <c r="N71" s="168"/>
    </row>
    <row r="72" spans="1:14" ht="30">
      <c r="A72" s="327" t="s">
        <v>337</v>
      </c>
      <c r="B72" s="322">
        <v>94097</v>
      </c>
      <c r="C72" s="310" t="s">
        <v>21</v>
      </c>
      <c r="D72" s="308" t="s">
        <v>242</v>
      </c>
      <c r="E72" s="159" t="s">
        <v>24</v>
      </c>
      <c r="F72" s="182">
        <v>221.51999999999998</v>
      </c>
      <c r="G72" s="182">
        <v>221.52</v>
      </c>
      <c r="H72" s="221">
        <v>4.57</v>
      </c>
      <c r="I72" s="161">
        <f t="shared" si="4"/>
        <v>5.51</v>
      </c>
      <c r="J72" s="329">
        <f t="shared" si="3"/>
        <v>1220.57</v>
      </c>
      <c r="K72" s="232">
        <f>Tabela1[[#This Row],[Coluna10]]/$J$85</f>
        <v>6.0201633008790352E-5</v>
      </c>
      <c r="N72" s="168"/>
    </row>
    <row r="73" spans="1:14" ht="75">
      <c r="A73" s="327" t="s">
        <v>338</v>
      </c>
      <c r="B73" s="322">
        <v>93381</v>
      </c>
      <c r="C73" s="310" t="s">
        <v>21</v>
      </c>
      <c r="D73" s="308" t="s">
        <v>244</v>
      </c>
      <c r="E73" s="159" t="s">
        <v>19</v>
      </c>
      <c r="F73" s="182">
        <v>77.064000000000021</v>
      </c>
      <c r="G73" s="182">
        <v>77.06</v>
      </c>
      <c r="H73" s="221">
        <v>6.42</v>
      </c>
      <c r="I73" s="161">
        <f t="shared" si="4"/>
        <v>7.74</v>
      </c>
      <c r="J73" s="329">
        <f t="shared" si="3"/>
        <v>596.44000000000005</v>
      </c>
      <c r="K73" s="232">
        <f>Tabela1[[#This Row],[Coluna10]]/$J$85</f>
        <v>2.9417945707139223E-5</v>
      </c>
      <c r="N73" s="168"/>
    </row>
    <row r="74" spans="1:14" ht="75">
      <c r="A74" s="327" t="s">
        <v>335</v>
      </c>
      <c r="B74" s="322">
        <v>90091</v>
      </c>
      <c r="C74" s="310" t="s">
        <v>21</v>
      </c>
      <c r="D74" s="308" t="s">
        <v>234</v>
      </c>
      <c r="E74" s="159" t="s">
        <v>19</v>
      </c>
      <c r="F74" s="182">
        <v>58.948000000000022</v>
      </c>
      <c r="G74" s="182">
        <v>58.94</v>
      </c>
      <c r="H74" s="221">
        <v>4.74</v>
      </c>
      <c r="I74" s="161">
        <f t="shared" si="4"/>
        <v>5.72</v>
      </c>
      <c r="J74" s="329">
        <f t="shared" si="3"/>
        <v>337.13</v>
      </c>
      <c r="K74" s="232">
        <f>Tabela1[[#This Row],[Coluna10]]/$J$85</f>
        <v>1.6628113534048429E-5</v>
      </c>
      <c r="N74" s="168"/>
    </row>
    <row r="75" spans="1:14" ht="45">
      <c r="A75" s="327" t="s">
        <v>339</v>
      </c>
      <c r="B75" s="322">
        <v>74010</v>
      </c>
      <c r="C75" s="310" t="s">
        <v>21</v>
      </c>
      <c r="D75" s="308" t="s">
        <v>245</v>
      </c>
      <c r="E75" s="159" t="s">
        <v>19</v>
      </c>
      <c r="F75" s="182">
        <v>38.532000000000011</v>
      </c>
      <c r="G75" s="182">
        <v>38.53</v>
      </c>
      <c r="H75" s="221">
        <v>1.58</v>
      </c>
      <c r="I75" s="161">
        <f t="shared" si="4"/>
        <v>1.9</v>
      </c>
      <c r="J75" s="329">
        <f t="shared" si="3"/>
        <v>73.2</v>
      </c>
      <c r="K75" s="232">
        <f>Tabela1[[#This Row],[Coluna10]]/$J$85</f>
        <v>3.6104111490889125E-6</v>
      </c>
      <c r="N75" s="168"/>
    </row>
    <row r="76" spans="1:14" ht="30">
      <c r="A76" s="327" t="s">
        <v>340</v>
      </c>
      <c r="B76" s="322">
        <v>83344</v>
      </c>
      <c r="C76" s="310" t="s">
        <v>21</v>
      </c>
      <c r="D76" s="308" t="s">
        <v>246</v>
      </c>
      <c r="E76" s="159" t="s">
        <v>19</v>
      </c>
      <c r="F76" s="182">
        <v>38.532000000000011</v>
      </c>
      <c r="G76" s="182">
        <v>38.53</v>
      </c>
      <c r="H76" s="221">
        <v>0.91</v>
      </c>
      <c r="I76" s="161">
        <f t="shared" si="4"/>
        <v>1.0900000000000001</v>
      </c>
      <c r="J76" s="329">
        <f t="shared" si="3"/>
        <v>41.99</v>
      </c>
      <c r="K76" s="232">
        <f>Tabela1[[#This Row],[Coluna10]]/$J$85</f>
        <v>2.0710541550579703E-6</v>
      </c>
      <c r="N76" s="168"/>
    </row>
    <row r="77" spans="1:14">
      <c r="A77" s="339"/>
      <c r="B77" s="344"/>
      <c r="C77" s="345"/>
      <c r="D77" s="340"/>
      <c r="E77" s="341"/>
      <c r="F77" s="346"/>
      <c r="G77" s="346"/>
      <c r="H77" s="347"/>
      <c r="I77" s="347"/>
      <c r="J77" s="348">
        <f>SUM(J19:J76)</f>
        <v>20274699.190000016</v>
      </c>
      <c r="K77" s="229">
        <f>SUM(K19:K76)</f>
        <v>0.999999999999999</v>
      </c>
    </row>
    <row r="80" spans="1:14">
      <c r="J80" s="168"/>
    </row>
    <row r="81" spans="2:10">
      <c r="J81" s="168"/>
    </row>
    <row r="85" spans="2:10">
      <c r="J85" s="168">
        <f>SUM(J19:J76)</f>
        <v>20274699.190000016</v>
      </c>
    </row>
    <row r="86" spans="2:10">
      <c r="B86" s="326"/>
    </row>
  </sheetData>
  <mergeCells count="9">
    <mergeCell ref="A10:A12"/>
    <mergeCell ref="B10:D12"/>
    <mergeCell ref="A14:J14"/>
    <mergeCell ref="A4:J4"/>
    <mergeCell ref="A5:J5"/>
    <mergeCell ref="B6:D6"/>
    <mergeCell ref="B7:D7"/>
    <mergeCell ref="B8:D8"/>
    <mergeCell ref="B9:D9"/>
  </mergeCells>
  <pageMargins left="0.511811024" right="0.511811024" top="0.78740157499999996" bottom="0.78740157499999996" header="0.31496062000000002" footer="0.31496062000000002"/>
  <pageSetup paperSize="9" scale="52"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dimension ref="A1:I46"/>
  <sheetViews>
    <sheetView view="pageBreakPreview" topLeftCell="A16" zoomScale="115" zoomScaleNormal="100" zoomScaleSheetLayoutView="115" workbookViewId="0">
      <selection activeCell="B2" sqref="B2"/>
    </sheetView>
  </sheetViews>
  <sheetFormatPr defaultRowHeight="12.75"/>
  <cols>
    <col min="1" max="1" width="10" style="70" customWidth="1"/>
    <col min="2" max="2" width="37.42578125" style="70" customWidth="1"/>
    <col min="3" max="4" width="8" style="70" customWidth="1"/>
    <col min="5" max="5" width="15.7109375" style="70" customWidth="1"/>
    <col min="6" max="6" width="8" style="70" hidden="1" customWidth="1"/>
    <col min="7" max="8" width="15.5703125" style="70" hidden="1" customWidth="1"/>
    <col min="9" max="9" width="19.85546875" style="70" hidden="1" customWidth="1"/>
    <col min="10" max="256" width="9.140625" style="70"/>
    <col min="257" max="257" width="10" style="70" customWidth="1"/>
    <col min="258" max="258" width="37.42578125" style="70" customWidth="1"/>
    <col min="259" max="260" width="8" style="70" customWidth="1"/>
    <col min="261" max="261" width="15.7109375" style="70" customWidth="1"/>
    <col min="262" max="265" width="0" style="70" hidden="1" customWidth="1"/>
    <col min="266" max="512" width="9.140625" style="70"/>
    <col min="513" max="513" width="10" style="70" customWidth="1"/>
    <col min="514" max="514" width="37.42578125" style="70" customWidth="1"/>
    <col min="515" max="516" width="8" style="70" customWidth="1"/>
    <col min="517" max="517" width="15.7109375" style="70" customWidth="1"/>
    <col min="518" max="521" width="0" style="70" hidden="1" customWidth="1"/>
    <col min="522" max="768" width="9.140625" style="70"/>
    <col min="769" max="769" width="10" style="70" customWidth="1"/>
    <col min="770" max="770" width="37.42578125" style="70" customWidth="1"/>
    <col min="771" max="772" width="8" style="70" customWidth="1"/>
    <col min="773" max="773" width="15.7109375" style="70" customWidth="1"/>
    <col min="774" max="777" width="0" style="70" hidden="1" customWidth="1"/>
    <col min="778" max="1024" width="9.140625" style="70"/>
    <col min="1025" max="1025" width="10" style="70" customWidth="1"/>
    <col min="1026" max="1026" width="37.42578125" style="70" customWidth="1"/>
    <col min="1027" max="1028" width="8" style="70" customWidth="1"/>
    <col min="1029" max="1029" width="15.7109375" style="70" customWidth="1"/>
    <col min="1030" max="1033" width="0" style="70" hidden="1" customWidth="1"/>
    <col min="1034" max="1280" width="9.140625" style="70"/>
    <col min="1281" max="1281" width="10" style="70" customWidth="1"/>
    <col min="1282" max="1282" width="37.42578125" style="70" customWidth="1"/>
    <col min="1283" max="1284" width="8" style="70" customWidth="1"/>
    <col min="1285" max="1285" width="15.7109375" style="70" customWidth="1"/>
    <col min="1286" max="1289" width="0" style="70" hidden="1" customWidth="1"/>
    <col min="1290" max="1536" width="9.140625" style="70"/>
    <col min="1537" max="1537" width="10" style="70" customWidth="1"/>
    <col min="1538" max="1538" width="37.42578125" style="70" customWidth="1"/>
    <col min="1539" max="1540" width="8" style="70" customWidth="1"/>
    <col min="1541" max="1541" width="15.7109375" style="70" customWidth="1"/>
    <col min="1542" max="1545" width="0" style="70" hidden="1" customWidth="1"/>
    <col min="1546" max="1792" width="9.140625" style="70"/>
    <col min="1793" max="1793" width="10" style="70" customWidth="1"/>
    <col min="1794" max="1794" width="37.42578125" style="70" customWidth="1"/>
    <col min="1795" max="1796" width="8" style="70" customWidth="1"/>
    <col min="1797" max="1797" width="15.7109375" style="70" customWidth="1"/>
    <col min="1798" max="1801" width="0" style="70" hidden="1" customWidth="1"/>
    <col min="1802" max="2048" width="9.140625" style="70"/>
    <col min="2049" max="2049" width="10" style="70" customWidth="1"/>
    <col min="2050" max="2050" width="37.42578125" style="70" customWidth="1"/>
    <col min="2051" max="2052" width="8" style="70" customWidth="1"/>
    <col min="2053" max="2053" width="15.7109375" style="70" customWidth="1"/>
    <col min="2054" max="2057" width="0" style="70" hidden="1" customWidth="1"/>
    <col min="2058" max="2304" width="9.140625" style="70"/>
    <col min="2305" max="2305" width="10" style="70" customWidth="1"/>
    <col min="2306" max="2306" width="37.42578125" style="70" customWidth="1"/>
    <col min="2307" max="2308" width="8" style="70" customWidth="1"/>
    <col min="2309" max="2309" width="15.7109375" style="70" customWidth="1"/>
    <col min="2310" max="2313" width="0" style="70" hidden="1" customWidth="1"/>
    <col min="2314" max="2560" width="9.140625" style="70"/>
    <col min="2561" max="2561" width="10" style="70" customWidth="1"/>
    <col min="2562" max="2562" width="37.42578125" style="70" customWidth="1"/>
    <col min="2563" max="2564" width="8" style="70" customWidth="1"/>
    <col min="2565" max="2565" width="15.7109375" style="70" customWidth="1"/>
    <col min="2566" max="2569" width="0" style="70" hidden="1" customWidth="1"/>
    <col min="2570" max="2816" width="9.140625" style="70"/>
    <col min="2817" max="2817" width="10" style="70" customWidth="1"/>
    <col min="2818" max="2818" width="37.42578125" style="70" customWidth="1"/>
    <col min="2819" max="2820" width="8" style="70" customWidth="1"/>
    <col min="2821" max="2821" width="15.7109375" style="70" customWidth="1"/>
    <col min="2822" max="2825" width="0" style="70" hidden="1" customWidth="1"/>
    <col min="2826" max="3072" width="9.140625" style="70"/>
    <col min="3073" max="3073" width="10" style="70" customWidth="1"/>
    <col min="3074" max="3074" width="37.42578125" style="70" customWidth="1"/>
    <col min="3075" max="3076" width="8" style="70" customWidth="1"/>
    <col min="3077" max="3077" width="15.7109375" style="70" customWidth="1"/>
    <col min="3078" max="3081" width="0" style="70" hidden="1" customWidth="1"/>
    <col min="3082" max="3328" width="9.140625" style="70"/>
    <col min="3329" max="3329" width="10" style="70" customWidth="1"/>
    <col min="3330" max="3330" width="37.42578125" style="70" customWidth="1"/>
    <col min="3331" max="3332" width="8" style="70" customWidth="1"/>
    <col min="3333" max="3333" width="15.7109375" style="70" customWidth="1"/>
    <col min="3334" max="3337" width="0" style="70" hidden="1" customWidth="1"/>
    <col min="3338" max="3584" width="9.140625" style="70"/>
    <col min="3585" max="3585" width="10" style="70" customWidth="1"/>
    <col min="3586" max="3586" width="37.42578125" style="70" customWidth="1"/>
    <col min="3587" max="3588" width="8" style="70" customWidth="1"/>
    <col min="3589" max="3589" width="15.7109375" style="70" customWidth="1"/>
    <col min="3590" max="3593" width="0" style="70" hidden="1" customWidth="1"/>
    <col min="3594" max="3840" width="9.140625" style="70"/>
    <col min="3841" max="3841" width="10" style="70" customWidth="1"/>
    <col min="3842" max="3842" width="37.42578125" style="70" customWidth="1"/>
    <col min="3843" max="3844" width="8" style="70" customWidth="1"/>
    <col min="3845" max="3845" width="15.7109375" style="70" customWidth="1"/>
    <col min="3846" max="3849" width="0" style="70" hidden="1" customWidth="1"/>
    <col min="3850" max="4096" width="9.140625" style="70"/>
    <col min="4097" max="4097" width="10" style="70" customWidth="1"/>
    <col min="4098" max="4098" width="37.42578125" style="70" customWidth="1"/>
    <col min="4099" max="4100" width="8" style="70" customWidth="1"/>
    <col min="4101" max="4101" width="15.7109375" style="70" customWidth="1"/>
    <col min="4102" max="4105" width="0" style="70" hidden="1" customWidth="1"/>
    <col min="4106" max="4352" width="9.140625" style="70"/>
    <col min="4353" max="4353" width="10" style="70" customWidth="1"/>
    <col min="4354" max="4354" width="37.42578125" style="70" customWidth="1"/>
    <col min="4355" max="4356" width="8" style="70" customWidth="1"/>
    <col min="4357" max="4357" width="15.7109375" style="70" customWidth="1"/>
    <col min="4358" max="4361" width="0" style="70" hidden="1" customWidth="1"/>
    <col min="4362" max="4608" width="9.140625" style="70"/>
    <col min="4609" max="4609" width="10" style="70" customWidth="1"/>
    <col min="4610" max="4610" width="37.42578125" style="70" customWidth="1"/>
    <col min="4611" max="4612" width="8" style="70" customWidth="1"/>
    <col min="4613" max="4613" width="15.7109375" style="70" customWidth="1"/>
    <col min="4614" max="4617" width="0" style="70" hidden="1" customWidth="1"/>
    <col min="4618" max="4864" width="9.140625" style="70"/>
    <col min="4865" max="4865" width="10" style="70" customWidth="1"/>
    <col min="4866" max="4866" width="37.42578125" style="70" customWidth="1"/>
    <col min="4867" max="4868" width="8" style="70" customWidth="1"/>
    <col min="4869" max="4869" width="15.7109375" style="70" customWidth="1"/>
    <col min="4870" max="4873" width="0" style="70" hidden="1" customWidth="1"/>
    <col min="4874" max="5120" width="9.140625" style="70"/>
    <col min="5121" max="5121" width="10" style="70" customWidth="1"/>
    <col min="5122" max="5122" width="37.42578125" style="70" customWidth="1"/>
    <col min="5123" max="5124" width="8" style="70" customWidth="1"/>
    <col min="5125" max="5125" width="15.7109375" style="70" customWidth="1"/>
    <col min="5126" max="5129" width="0" style="70" hidden="1" customWidth="1"/>
    <col min="5130" max="5376" width="9.140625" style="70"/>
    <col min="5377" max="5377" width="10" style="70" customWidth="1"/>
    <col min="5378" max="5378" width="37.42578125" style="70" customWidth="1"/>
    <col min="5379" max="5380" width="8" style="70" customWidth="1"/>
    <col min="5381" max="5381" width="15.7109375" style="70" customWidth="1"/>
    <col min="5382" max="5385" width="0" style="70" hidden="1" customWidth="1"/>
    <col min="5386" max="5632" width="9.140625" style="70"/>
    <col min="5633" max="5633" width="10" style="70" customWidth="1"/>
    <col min="5634" max="5634" width="37.42578125" style="70" customWidth="1"/>
    <col min="5635" max="5636" width="8" style="70" customWidth="1"/>
    <col min="5637" max="5637" width="15.7109375" style="70" customWidth="1"/>
    <col min="5638" max="5641" width="0" style="70" hidden="1" customWidth="1"/>
    <col min="5642" max="5888" width="9.140625" style="70"/>
    <col min="5889" max="5889" width="10" style="70" customWidth="1"/>
    <col min="5890" max="5890" width="37.42578125" style="70" customWidth="1"/>
    <col min="5891" max="5892" width="8" style="70" customWidth="1"/>
    <col min="5893" max="5893" width="15.7109375" style="70" customWidth="1"/>
    <col min="5894" max="5897" width="0" style="70" hidden="1" customWidth="1"/>
    <col min="5898" max="6144" width="9.140625" style="70"/>
    <col min="6145" max="6145" width="10" style="70" customWidth="1"/>
    <col min="6146" max="6146" width="37.42578125" style="70" customWidth="1"/>
    <col min="6147" max="6148" width="8" style="70" customWidth="1"/>
    <col min="6149" max="6149" width="15.7109375" style="70" customWidth="1"/>
    <col min="6150" max="6153" width="0" style="70" hidden="1" customWidth="1"/>
    <col min="6154" max="6400" width="9.140625" style="70"/>
    <col min="6401" max="6401" width="10" style="70" customWidth="1"/>
    <col min="6402" max="6402" width="37.42578125" style="70" customWidth="1"/>
    <col min="6403" max="6404" width="8" style="70" customWidth="1"/>
    <col min="6405" max="6405" width="15.7109375" style="70" customWidth="1"/>
    <col min="6406" max="6409" width="0" style="70" hidden="1" customWidth="1"/>
    <col min="6410" max="6656" width="9.140625" style="70"/>
    <col min="6657" max="6657" width="10" style="70" customWidth="1"/>
    <col min="6658" max="6658" width="37.42578125" style="70" customWidth="1"/>
    <col min="6659" max="6660" width="8" style="70" customWidth="1"/>
    <col min="6661" max="6661" width="15.7109375" style="70" customWidth="1"/>
    <col min="6662" max="6665" width="0" style="70" hidden="1" customWidth="1"/>
    <col min="6666" max="6912" width="9.140625" style="70"/>
    <col min="6913" max="6913" width="10" style="70" customWidth="1"/>
    <col min="6914" max="6914" width="37.42578125" style="70" customWidth="1"/>
    <col min="6915" max="6916" width="8" style="70" customWidth="1"/>
    <col min="6917" max="6917" width="15.7109375" style="70" customWidth="1"/>
    <col min="6918" max="6921" width="0" style="70" hidden="1" customWidth="1"/>
    <col min="6922" max="7168" width="9.140625" style="70"/>
    <col min="7169" max="7169" width="10" style="70" customWidth="1"/>
    <col min="7170" max="7170" width="37.42578125" style="70" customWidth="1"/>
    <col min="7171" max="7172" width="8" style="70" customWidth="1"/>
    <col min="7173" max="7173" width="15.7109375" style="70" customWidth="1"/>
    <col min="7174" max="7177" width="0" style="70" hidden="1" customWidth="1"/>
    <col min="7178" max="7424" width="9.140625" style="70"/>
    <col min="7425" max="7425" width="10" style="70" customWidth="1"/>
    <col min="7426" max="7426" width="37.42578125" style="70" customWidth="1"/>
    <col min="7427" max="7428" width="8" style="70" customWidth="1"/>
    <col min="7429" max="7429" width="15.7109375" style="70" customWidth="1"/>
    <col min="7430" max="7433" width="0" style="70" hidden="1" customWidth="1"/>
    <col min="7434" max="7680" width="9.140625" style="70"/>
    <col min="7681" max="7681" width="10" style="70" customWidth="1"/>
    <col min="7682" max="7682" width="37.42578125" style="70" customWidth="1"/>
    <col min="7683" max="7684" width="8" style="70" customWidth="1"/>
    <col min="7685" max="7685" width="15.7109375" style="70" customWidth="1"/>
    <col min="7686" max="7689" width="0" style="70" hidden="1" customWidth="1"/>
    <col min="7690" max="7936" width="9.140625" style="70"/>
    <col min="7937" max="7937" width="10" style="70" customWidth="1"/>
    <col min="7938" max="7938" width="37.42578125" style="70" customWidth="1"/>
    <col min="7939" max="7940" width="8" style="70" customWidth="1"/>
    <col min="7941" max="7941" width="15.7109375" style="70" customWidth="1"/>
    <col min="7942" max="7945" width="0" style="70" hidden="1" customWidth="1"/>
    <col min="7946" max="8192" width="9.140625" style="70"/>
    <col min="8193" max="8193" width="10" style="70" customWidth="1"/>
    <col min="8194" max="8194" width="37.42578125" style="70" customWidth="1"/>
    <col min="8195" max="8196" width="8" style="70" customWidth="1"/>
    <col min="8197" max="8197" width="15.7109375" style="70" customWidth="1"/>
    <col min="8198" max="8201" width="0" style="70" hidden="1" customWidth="1"/>
    <col min="8202" max="8448" width="9.140625" style="70"/>
    <col min="8449" max="8449" width="10" style="70" customWidth="1"/>
    <col min="8450" max="8450" width="37.42578125" style="70" customWidth="1"/>
    <col min="8451" max="8452" width="8" style="70" customWidth="1"/>
    <col min="8453" max="8453" width="15.7109375" style="70" customWidth="1"/>
    <col min="8454" max="8457" width="0" style="70" hidden="1" customWidth="1"/>
    <col min="8458" max="8704" width="9.140625" style="70"/>
    <col min="8705" max="8705" width="10" style="70" customWidth="1"/>
    <col min="8706" max="8706" width="37.42578125" style="70" customWidth="1"/>
    <col min="8707" max="8708" width="8" style="70" customWidth="1"/>
    <col min="8709" max="8709" width="15.7109375" style="70" customWidth="1"/>
    <col min="8710" max="8713" width="0" style="70" hidden="1" customWidth="1"/>
    <col min="8714" max="8960" width="9.140625" style="70"/>
    <col min="8961" max="8961" width="10" style="70" customWidth="1"/>
    <col min="8962" max="8962" width="37.42578125" style="70" customWidth="1"/>
    <col min="8963" max="8964" width="8" style="70" customWidth="1"/>
    <col min="8965" max="8965" width="15.7109375" style="70" customWidth="1"/>
    <col min="8966" max="8969" width="0" style="70" hidden="1" customWidth="1"/>
    <col min="8970" max="9216" width="9.140625" style="70"/>
    <col min="9217" max="9217" width="10" style="70" customWidth="1"/>
    <col min="9218" max="9218" width="37.42578125" style="70" customWidth="1"/>
    <col min="9219" max="9220" width="8" style="70" customWidth="1"/>
    <col min="9221" max="9221" width="15.7109375" style="70" customWidth="1"/>
    <col min="9222" max="9225" width="0" style="70" hidden="1" customWidth="1"/>
    <col min="9226" max="9472" width="9.140625" style="70"/>
    <col min="9473" max="9473" width="10" style="70" customWidth="1"/>
    <col min="9474" max="9474" width="37.42578125" style="70" customWidth="1"/>
    <col min="9475" max="9476" width="8" style="70" customWidth="1"/>
    <col min="9477" max="9477" width="15.7109375" style="70" customWidth="1"/>
    <col min="9478" max="9481" width="0" style="70" hidden="1" customWidth="1"/>
    <col min="9482" max="9728" width="9.140625" style="70"/>
    <col min="9729" max="9729" width="10" style="70" customWidth="1"/>
    <col min="9730" max="9730" width="37.42578125" style="70" customWidth="1"/>
    <col min="9731" max="9732" width="8" style="70" customWidth="1"/>
    <col min="9733" max="9733" width="15.7109375" style="70" customWidth="1"/>
    <col min="9734" max="9737" width="0" style="70" hidden="1" customWidth="1"/>
    <col min="9738" max="9984" width="9.140625" style="70"/>
    <col min="9985" max="9985" width="10" style="70" customWidth="1"/>
    <col min="9986" max="9986" width="37.42578125" style="70" customWidth="1"/>
    <col min="9987" max="9988" width="8" style="70" customWidth="1"/>
    <col min="9989" max="9989" width="15.7109375" style="70" customWidth="1"/>
    <col min="9990" max="9993" width="0" style="70" hidden="1" customWidth="1"/>
    <col min="9994" max="10240" width="9.140625" style="70"/>
    <col min="10241" max="10241" width="10" style="70" customWidth="1"/>
    <col min="10242" max="10242" width="37.42578125" style="70" customWidth="1"/>
    <col min="10243" max="10244" width="8" style="70" customWidth="1"/>
    <col min="10245" max="10245" width="15.7109375" style="70" customWidth="1"/>
    <col min="10246" max="10249" width="0" style="70" hidden="1" customWidth="1"/>
    <col min="10250" max="10496" width="9.140625" style="70"/>
    <col min="10497" max="10497" width="10" style="70" customWidth="1"/>
    <col min="10498" max="10498" width="37.42578125" style="70" customWidth="1"/>
    <col min="10499" max="10500" width="8" style="70" customWidth="1"/>
    <col min="10501" max="10501" width="15.7109375" style="70" customWidth="1"/>
    <col min="10502" max="10505" width="0" style="70" hidden="1" customWidth="1"/>
    <col min="10506" max="10752" width="9.140625" style="70"/>
    <col min="10753" max="10753" width="10" style="70" customWidth="1"/>
    <col min="10754" max="10754" width="37.42578125" style="70" customWidth="1"/>
    <col min="10755" max="10756" width="8" style="70" customWidth="1"/>
    <col min="10757" max="10757" width="15.7109375" style="70" customWidth="1"/>
    <col min="10758" max="10761" width="0" style="70" hidden="1" customWidth="1"/>
    <col min="10762" max="11008" width="9.140625" style="70"/>
    <col min="11009" max="11009" width="10" style="70" customWidth="1"/>
    <col min="11010" max="11010" width="37.42578125" style="70" customWidth="1"/>
    <col min="11011" max="11012" width="8" style="70" customWidth="1"/>
    <col min="11013" max="11013" width="15.7109375" style="70" customWidth="1"/>
    <col min="11014" max="11017" width="0" style="70" hidden="1" customWidth="1"/>
    <col min="11018" max="11264" width="9.140625" style="70"/>
    <col min="11265" max="11265" width="10" style="70" customWidth="1"/>
    <col min="11266" max="11266" width="37.42578125" style="70" customWidth="1"/>
    <col min="11267" max="11268" width="8" style="70" customWidth="1"/>
    <col min="11269" max="11269" width="15.7109375" style="70" customWidth="1"/>
    <col min="11270" max="11273" width="0" style="70" hidden="1" customWidth="1"/>
    <col min="11274" max="11520" width="9.140625" style="70"/>
    <col min="11521" max="11521" width="10" style="70" customWidth="1"/>
    <col min="11522" max="11522" width="37.42578125" style="70" customWidth="1"/>
    <col min="11523" max="11524" width="8" style="70" customWidth="1"/>
    <col min="11525" max="11525" width="15.7109375" style="70" customWidth="1"/>
    <col min="11526" max="11529" width="0" style="70" hidden="1" customWidth="1"/>
    <col min="11530" max="11776" width="9.140625" style="70"/>
    <col min="11777" max="11777" width="10" style="70" customWidth="1"/>
    <col min="11778" max="11778" width="37.42578125" style="70" customWidth="1"/>
    <col min="11779" max="11780" width="8" style="70" customWidth="1"/>
    <col min="11781" max="11781" width="15.7109375" style="70" customWidth="1"/>
    <col min="11782" max="11785" width="0" style="70" hidden="1" customWidth="1"/>
    <col min="11786" max="12032" width="9.140625" style="70"/>
    <col min="12033" max="12033" width="10" style="70" customWidth="1"/>
    <col min="12034" max="12034" width="37.42578125" style="70" customWidth="1"/>
    <col min="12035" max="12036" width="8" style="70" customWidth="1"/>
    <col min="12037" max="12037" width="15.7109375" style="70" customWidth="1"/>
    <col min="12038" max="12041" width="0" style="70" hidden="1" customWidth="1"/>
    <col min="12042" max="12288" width="9.140625" style="70"/>
    <col min="12289" max="12289" width="10" style="70" customWidth="1"/>
    <col min="12290" max="12290" width="37.42578125" style="70" customWidth="1"/>
    <col min="12291" max="12292" width="8" style="70" customWidth="1"/>
    <col min="12293" max="12293" width="15.7109375" style="70" customWidth="1"/>
    <col min="12294" max="12297" width="0" style="70" hidden="1" customWidth="1"/>
    <col min="12298" max="12544" width="9.140625" style="70"/>
    <col min="12545" max="12545" width="10" style="70" customWidth="1"/>
    <col min="12546" max="12546" width="37.42578125" style="70" customWidth="1"/>
    <col min="12547" max="12548" width="8" style="70" customWidth="1"/>
    <col min="12549" max="12549" width="15.7109375" style="70" customWidth="1"/>
    <col min="12550" max="12553" width="0" style="70" hidden="1" customWidth="1"/>
    <col min="12554" max="12800" width="9.140625" style="70"/>
    <col min="12801" max="12801" width="10" style="70" customWidth="1"/>
    <col min="12802" max="12802" width="37.42578125" style="70" customWidth="1"/>
    <col min="12803" max="12804" width="8" style="70" customWidth="1"/>
    <col min="12805" max="12805" width="15.7109375" style="70" customWidth="1"/>
    <col min="12806" max="12809" width="0" style="70" hidden="1" customWidth="1"/>
    <col min="12810" max="13056" width="9.140625" style="70"/>
    <col min="13057" max="13057" width="10" style="70" customWidth="1"/>
    <col min="13058" max="13058" width="37.42578125" style="70" customWidth="1"/>
    <col min="13059" max="13060" width="8" style="70" customWidth="1"/>
    <col min="13061" max="13061" width="15.7109375" style="70" customWidth="1"/>
    <col min="13062" max="13065" width="0" style="70" hidden="1" customWidth="1"/>
    <col min="13066" max="13312" width="9.140625" style="70"/>
    <col min="13313" max="13313" width="10" style="70" customWidth="1"/>
    <col min="13314" max="13314" width="37.42578125" style="70" customWidth="1"/>
    <col min="13315" max="13316" width="8" style="70" customWidth="1"/>
    <col min="13317" max="13317" width="15.7109375" style="70" customWidth="1"/>
    <col min="13318" max="13321" width="0" style="70" hidden="1" customWidth="1"/>
    <col min="13322" max="13568" width="9.140625" style="70"/>
    <col min="13569" max="13569" width="10" style="70" customWidth="1"/>
    <col min="13570" max="13570" width="37.42578125" style="70" customWidth="1"/>
    <col min="13571" max="13572" width="8" style="70" customWidth="1"/>
    <col min="13573" max="13573" width="15.7109375" style="70" customWidth="1"/>
    <col min="13574" max="13577" width="0" style="70" hidden="1" customWidth="1"/>
    <col min="13578" max="13824" width="9.140625" style="70"/>
    <col min="13825" max="13825" width="10" style="70" customWidth="1"/>
    <col min="13826" max="13826" width="37.42578125" style="70" customWidth="1"/>
    <col min="13827" max="13828" width="8" style="70" customWidth="1"/>
    <col min="13829" max="13829" width="15.7109375" style="70" customWidth="1"/>
    <col min="13830" max="13833" width="0" style="70" hidden="1" customWidth="1"/>
    <col min="13834" max="14080" width="9.140625" style="70"/>
    <col min="14081" max="14081" width="10" style="70" customWidth="1"/>
    <col min="14082" max="14082" width="37.42578125" style="70" customWidth="1"/>
    <col min="14083" max="14084" width="8" style="70" customWidth="1"/>
    <col min="14085" max="14085" width="15.7109375" style="70" customWidth="1"/>
    <col min="14086" max="14089" width="0" style="70" hidden="1" customWidth="1"/>
    <col min="14090" max="14336" width="9.140625" style="70"/>
    <col min="14337" max="14337" width="10" style="70" customWidth="1"/>
    <col min="14338" max="14338" width="37.42578125" style="70" customWidth="1"/>
    <col min="14339" max="14340" width="8" style="70" customWidth="1"/>
    <col min="14341" max="14341" width="15.7109375" style="70" customWidth="1"/>
    <col min="14342" max="14345" width="0" style="70" hidden="1" customWidth="1"/>
    <col min="14346" max="14592" width="9.140625" style="70"/>
    <col min="14593" max="14593" width="10" style="70" customWidth="1"/>
    <col min="14594" max="14594" width="37.42578125" style="70" customWidth="1"/>
    <col min="14595" max="14596" width="8" style="70" customWidth="1"/>
    <col min="14597" max="14597" width="15.7109375" style="70" customWidth="1"/>
    <col min="14598" max="14601" width="0" style="70" hidden="1" customWidth="1"/>
    <col min="14602" max="14848" width="9.140625" style="70"/>
    <col min="14849" max="14849" width="10" style="70" customWidth="1"/>
    <col min="14850" max="14850" width="37.42578125" style="70" customWidth="1"/>
    <col min="14851" max="14852" width="8" style="70" customWidth="1"/>
    <col min="14853" max="14853" width="15.7109375" style="70" customWidth="1"/>
    <col min="14854" max="14857" width="0" style="70" hidden="1" customWidth="1"/>
    <col min="14858" max="15104" width="9.140625" style="70"/>
    <col min="15105" max="15105" width="10" style="70" customWidth="1"/>
    <col min="15106" max="15106" width="37.42578125" style="70" customWidth="1"/>
    <col min="15107" max="15108" width="8" style="70" customWidth="1"/>
    <col min="15109" max="15109" width="15.7109375" style="70" customWidth="1"/>
    <col min="15110" max="15113" width="0" style="70" hidden="1" customWidth="1"/>
    <col min="15114" max="15360" width="9.140625" style="70"/>
    <col min="15361" max="15361" width="10" style="70" customWidth="1"/>
    <col min="15362" max="15362" width="37.42578125" style="70" customWidth="1"/>
    <col min="15363" max="15364" width="8" style="70" customWidth="1"/>
    <col min="15365" max="15365" width="15.7109375" style="70" customWidth="1"/>
    <col min="15366" max="15369" width="0" style="70" hidden="1" customWidth="1"/>
    <col min="15370" max="15616" width="9.140625" style="70"/>
    <col min="15617" max="15617" width="10" style="70" customWidth="1"/>
    <col min="15618" max="15618" width="37.42578125" style="70" customWidth="1"/>
    <col min="15619" max="15620" width="8" style="70" customWidth="1"/>
    <col min="15621" max="15621" width="15.7109375" style="70" customWidth="1"/>
    <col min="15622" max="15625" width="0" style="70" hidden="1" customWidth="1"/>
    <col min="15626" max="15872" width="9.140625" style="70"/>
    <col min="15873" max="15873" width="10" style="70" customWidth="1"/>
    <col min="15874" max="15874" width="37.42578125" style="70" customWidth="1"/>
    <col min="15875" max="15876" width="8" style="70" customWidth="1"/>
    <col min="15877" max="15877" width="15.7109375" style="70" customWidth="1"/>
    <col min="15878" max="15881" width="0" style="70" hidden="1" customWidth="1"/>
    <col min="15882" max="16128" width="9.140625" style="70"/>
    <col min="16129" max="16129" width="10" style="70" customWidth="1"/>
    <col min="16130" max="16130" width="37.42578125" style="70" customWidth="1"/>
    <col min="16131" max="16132" width="8" style="70" customWidth="1"/>
    <col min="16133" max="16133" width="15.7109375" style="70" customWidth="1"/>
    <col min="16134" max="16137" width="0" style="70" hidden="1" customWidth="1"/>
    <col min="16138" max="16384" width="9.140625" style="70"/>
  </cols>
  <sheetData>
    <row r="1" spans="1:9" ht="15">
      <c r="A1" s="67" t="s">
        <v>273</v>
      </c>
      <c r="B1" s="68"/>
      <c r="C1" s="68"/>
      <c r="D1" s="69"/>
      <c r="E1" s="69"/>
      <c r="F1" s="69"/>
    </row>
    <row r="2" spans="1:9" ht="15">
      <c r="A2" s="67" t="s">
        <v>2</v>
      </c>
      <c r="B2" s="68"/>
      <c r="C2" s="68"/>
      <c r="D2" s="69"/>
      <c r="E2" s="69"/>
      <c r="F2" s="69"/>
    </row>
    <row r="3" spans="1:9" ht="15">
      <c r="A3" s="67" t="s">
        <v>4</v>
      </c>
      <c r="B3" s="71"/>
      <c r="C3" s="72"/>
      <c r="D3" s="69"/>
      <c r="E3" s="69"/>
      <c r="F3" s="69"/>
    </row>
    <row r="4" spans="1:9" ht="15">
      <c r="A4" s="67"/>
      <c r="B4" s="679"/>
      <c r="C4" s="679"/>
      <c r="D4" s="69"/>
      <c r="E4" s="69"/>
      <c r="F4" s="69"/>
    </row>
    <row r="5" spans="1:9">
      <c r="A5" s="680"/>
      <c r="B5" s="635"/>
      <c r="C5" s="635"/>
      <c r="D5" s="680"/>
      <c r="E5" s="635"/>
      <c r="F5" s="635"/>
      <c r="G5" s="680"/>
      <c r="H5" s="635"/>
      <c r="I5" s="636"/>
    </row>
    <row r="6" spans="1:9" ht="13.5" thickBot="1">
      <c r="A6" s="681" t="s">
        <v>198</v>
      </c>
      <c r="B6" s="645"/>
      <c r="C6" s="645"/>
      <c r="D6" s="681"/>
      <c r="E6" s="645"/>
      <c r="F6" s="645"/>
      <c r="G6" s="681"/>
      <c r="H6" s="645"/>
      <c r="I6" s="646"/>
    </row>
    <row r="7" spans="1:9" ht="16.5" customHeight="1">
      <c r="A7" s="658" t="s">
        <v>384</v>
      </c>
      <c r="B7" s="659"/>
      <c r="C7" s="659"/>
      <c r="D7" s="659"/>
      <c r="E7" s="660"/>
      <c r="F7" s="73"/>
      <c r="G7" s="73"/>
      <c r="H7" s="73"/>
      <c r="I7" s="74"/>
    </row>
    <row r="8" spans="1:9" ht="16.5" customHeight="1" thickBot="1">
      <c r="A8" s="661"/>
      <c r="B8" s="662"/>
      <c r="C8" s="662"/>
      <c r="D8" s="662"/>
      <c r="E8" s="663"/>
      <c r="F8" s="75"/>
      <c r="G8" s="75"/>
      <c r="H8" s="75"/>
      <c r="I8" s="76"/>
    </row>
    <row r="9" spans="1:9" ht="15">
      <c r="A9" s="664" t="s">
        <v>199</v>
      </c>
      <c r="B9" s="666" t="s">
        <v>200</v>
      </c>
      <c r="C9" s="667"/>
      <c r="D9" s="668"/>
      <c r="E9" s="77" t="s">
        <v>201</v>
      </c>
      <c r="F9" s="78" t="s">
        <v>202</v>
      </c>
      <c r="G9" s="79" t="s">
        <v>203</v>
      </c>
      <c r="H9" s="79" t="s">
        <v>204</v>
      </c>
      <c r="I9" s="80" t="s">
        <v>205</v>
      </c>
    </row>
    <row r="10" spans="1:9" ht="15.75" thickBot="1">
      <c r="A10" s="665"/>
      <c r="B10" s="669"/>
      <c r="C10" s="642"/>
      <c r="D10" s="643"/>
      <c r="E10" s="81" t="s">
        <v>206</v>
      </c>
      <c r="F10" s="82" t="s">
        <v>207</v>
      </c>
      <c r="G10" s="83" t="s">
        <v>207</v>
      </c>
      <c r="H10" s="83" t="s">
        <v>207</v>
      </c>
      <c r="I10" s="81" t="s">
        <v>207</v>
      </c>
    </row>
    <row r="11" spans="1:9" ht="15">
      <c r="A11" s="84" t="s">
        <v>208</v>
      </c>
      <c r="B11" s="670" t="s">
        <v>209</v>
      </c>
      <c r="C11" s="671"/>
      <c r="D11" s="672"/>
      <c r="E11" s="85">
        <f>SUM(E12:E15)</f>
        <v>6.080000000000001</v>
      </c>
      <c r="F11" s="86"/>
      <c r="G11" s="87"/>
      <c r="H11" s="88"/>
      <c r="I11" s="89"/>
    </row>
    <row r="12" spans="1:9" ht="15">
      <c r="A12" s="90" t="s">
        <v>14</v>
      </c>
      <c r="B12" s="652" t="s">
        <v>210</v>
      </c>
      <c r="C12" s="653"/>
      <c r="D12" s="654"/>
      <c r="E12" s="91">
        <v>4.01</v>
      </c>
      <c r="F12" s="92"/>
      <c r="G12" s="93"/>
      <c r="H12" s="94"/>
      <c r="I12" s="95"/>
    </row>
    <row r="13" spans="1:9" ht="15">
      <c r="A13" s="90" t="s">
        <v>211</v>
      </c>
      <c r="B13" s="96" t="s">
        <v>212</v>
      </c>
      <c r="C13" s="97"/>
      <c r="D13" s="98"/>
      <c r="E13" s="91">
        <v>0.4</v>
      </c>
      <c r="F13" s="92"/>
      <c r="G13" s="93"/>
      <c r="H13" s="94"/>
      <c r="I13" s="95"/>
    </row>
    <row r="14" spans="1:9" ht="15">
      <c r="A14" s="90" t="s">
        <v>213</v>
      </c>
      <c r="B14" s="652" t="s">
        <v>214</v>
      </c>
      <c r="C14" s="653"/>
      <c r="D14" s="654"/>
      <c r="E14" s="91">
        <v>0.56000000000000005</v>
      </c>
      <c r="F14" s="92"/>
      <c r="G14" s="93"/>
      <c r="H14" s="94"/>
      <c r="I14" s="95"/>
    </row>
    <row r="15" spans="1:9" ht="15">
      <c r="A15" s="90" t="s">
        <v>215</v>
      </c>
      <c r="B15" s="652" t="s">
        <v>216</v>
      </c>
      <c r="C15" s="653"/>
      <c r="D15" s="654"/>
      <c r="E15" s="91">
        <v>1.1100000000000001</v>
      </c>
      <c r="F15" s="92"/>
      <c r="G15" s="93"/>
      <c r="H15" s="94"/>
      <c r="I15" s="95"/>
    </row>
    <row r="16" spans="1:9" ht="15">
      <c r="A16" s="99"/>
      <c r="B16" s="673"/>
      <c r="C16" s="674"/>
      <c r="D16" s="675"/>
      <c r="E16" s="100"/>
      <c r="F16" s="101"/>
      <c r="G16" s="102"/>
      <c r="H16" s="103"/>
      <c r="I16" s="104"/>
    </row>
    <row r="17" spans="1:9" ht="15">
      <c r="A17" s="105" t="s">
        <v>217</v>
      </c>
      <c r="B17" s="657" t="s">
        <v>218</v>
      </c>
      <c r="C17" s="653"/>
      <c r="D17" s="654"/>
      <c r="E17" s="106">
        <f>E18</f>
        <v>7.3</v>
      </c>
      <c r="F17" s="107"/>
      <c r="G17" s="93"/>
      <c r="H17" s="94"/>
      <c r="I17" s="95"/>
    </row>
    <row r="18" spans="1:9" ht="15">
      <c r="A18" s="90" t="s">
        <v>219</v>
      </c>
      <c r="B18" s="652" t="s">
        <v>220</v>
      </c>
      <c r="C18" s="653"/>
      <c r="D18" s="654"/>
      <c r="E18" s="91">
        <v>7.3</v>
      </c>
      <c r="F18" s="92"/>
      <c r="G18" s="93"/>
      <c r="H18" s="94"/>
      <c r="I18" s="95"/>
    </row>
    <row r="19" spans="1:9" ht="15">
      <c r="A19" s="108"/>
      <c r="B19" s="676"/>
      <c r="C19" s="677"/>
      <c r="D19" s="678"/>
      <c r="E19" s="109"/>
      <c r="F19" s="110"/>
      <c r="G19" s="111"/>
      <c r="H19" s="112"/>
      <c r="I19" s="113"/>
    </row>
    <row r="20" spans="1:9" ht="15">
      <c r="A20" s="105" t="s">
        <v>221</v>
      </c>
      <c r="B20" s="657" t="s">
        <v>222</v>
      </c>
      <c r="C20" s="653"/>
      <c r="D20" s="654"/>
      <c r="E20" s="106">
        <f>E21+E22+E24+E23</f>
        <v>5.65</v>
      </c>
      <c r="F20" s="107"/>
      <c r="G20" s="93"/>
      <c r="H20" s="114"/>
      <c r="I20" s="95"/>
    </row>
    <row r="21" spans="1:9" ht="15">
      <c r="A21" s="90" t="s">
        <v>223</v>
      </c>
      <c r="B21" s="652" t="s">
        <v>224</v>
      </c>
      <c r="C21" s="653"/>
      <c r="D21" s="654"/>
      <c r="E21" s="115">
        <v>0.65</v>
      </c>
      <c r="F21" s="92"/>
      <c r="G21" s="93"/>
      <c r="H21" s="114"/>
      <c r="I21" s="95"/>
    </row>
    <row r="22" spans="1:9" ht="15">
      <c r="A22" s="90" t="s">
        <v>225</v>
      </c>
      <c r="B22" s="652" t="s">
        <v>226</v>
      </c>
      <c r="C22" s="653"/>
      <c r="D22" s="654"/>
      <c r="E22" s="91">
        <v>3</v>
      </c>
      <c r="F22" s="92"/>
      <c r="G22" s="93"/>
      <c r="H22" s="114"/>
      <c r="I22" s="95"/>
    </row>
    <row r="23" spans="1:9" ht="15">
      <c r="A23" s="90" t="s">
        <v>227</v>
      </c>
      <c r="B23" s="652" t="s">
        <v>228</v>
      </c>
      <c r="C23" s="655"/>
      <c r="D23" s="656"/>
      <c r="E23" s="91">
        <v>2</v>
      </c>
      <c r="F23" s="92"/>
      <c r="G23" s="93"/>
      <c r="H23" s="114"/>
      <c r="I23" s="95"/>
    </row>
    <row r="24" spans="1:9" ht="15">
      <c r="A24" s="90" t="s">
        <v>229</v>
      </c>
      <c r="B24" s="652" t="s">
        <v>230</v>
      </c>
      <c r="C24" s="653"/>
      <c r="D24" s="654"/>
      <c r="E24" s="91">
        <v>0</v>
      </c>
      <c r="F24" s="92"/>
      <c r="G24" s="93"/>
      <c r="H24" s="94"/>
      <c r="I24" s="95"/>
    </row>
    <row r="25" spans="1:9">
      <c r="A25" s="90"/>
      <c r="B25" s="657" t="s">
        <v>231</v>
      </c>
      <c r="C25" s="653"/>
      <c r="D25" s="654"/>
      <c r="E25" s="116"/>
      <c r="F25" s="117"/>
      <c r="G25" s="118"/>
      <c r="H25" s="119"/>
      <c r="I25" s="120"/>
    </row>
    <row r="26" spans="1:9" ht="12.75" customHeight="1">
      <c r="A26" s="638" t="s">
        <v>232</v>
      </c>
      <c r="B26" s="639"/>
      <c r="C26" s="639"/>
      <c r="D26" s="640"/>
      <c r="E26" s="647">
        <f>(((1+((E12+E13+E14)/100))*(1+((E15)/100))*(1+((E17/100)))/(1-((E21+E22+E23+E24)/100)))-1)</f>
        <v>0.20702738941176513</v>
      </c>
      <c r="F26" s="649"/>
      <c r="G26" s="650"/>
      <c r="H26" s="650"/>
      <c r="I26" s="631"/>
    </row>
    <row r="27" spans="1:9" ht="23.25" customHeight="1" thickBot="1">
      <c r="A27" s="641"/>
      <c r="B27" s="642"/>
      <c r="C27" s="642"/>
      <c r="D27" s="643"/>
      <c r="E27" s="648"/>
      <c r="F27" s="643"/>
      <c r="G27" s="651"/>
      <c r="H27" s="651"/>
      <c r="I27" s="632"/>
    </row>
    <row r="28" spans="1:9">
      <c r="A28" s="121"/>
      <c r="B28" s="122"/>
      <c r="C28" s="123"/>
      <c r="D28" s="123"/>
      <c r="E28" s="124"/>
      <c r="F28" s="125"/>
      <c r="G28" s="126"/>
      <c r="H28" s="126"/>
      <c r="I28" s="127"/>
    </row>
    <row r="29" spans="1:9" ht="12.75" customHeight="1">
      <c r="A29" s="128" t="s">
        <v>233</v>
      </c>
      <c r="B29" s="129"/>
      <c r="C29" s="130"/>
      <c r="D29" s="130"/>
      <c r="E29" s="131"/>
      <c r="F29" s="132"/>
      <c r="G29" s="133"/>
      <c r="H29" s="134"/>
      <c r="I29" s="135"/>
    </row>
    <row r="30" spans="1:9">
      <c r="A30" s="128"/>
      <c r="B30" s="130"/>
      <c r="C30" s="136"/>
      <c r="D30" s="136"/>
      <c r="E30" s="131"/>
      <c r="F30" s="132"/>
      <c r="G30" s="134"/>
      <c r="H30" s="134"/>
      <c r="I30" s="135"/>
    </row>
    <row r="31" spans="1:9">
      <c r="A31" s="128"/>
      <c r="B31" s="130"/>
      <c r="C31" s="136"/>
      <c r="D31" s="136"/>
      <c r="E31" s="131"/>
      <c r="F31" s="132"/>
      <c r="G31" s="134"/>
      <c r="H31" s="134"/>
      <c r="I31" s="135"/>
    </row>
    <row r="32" spans="1:9">
      <c r="A32" s="128"/>
      <c r="B32" s="130"/>
      <c r="C32" s="136"/>
      <c r="D32" s="136"/>
      <c r="E32" s="131"/>
      <c r="F32" s="132"/>
      <c r="G32" s="134"/>
      <c r="H32" s="134"/>
      <c r="I32" s="135"/>
    </row>
    <row r="33" spans="1:9" ht="15.75">
      <c r="A33" s="128"/>
      <c r="B33" s="130"/>
      <c r="C33" s="130"/>
      <c r="D33" s="130"/>
      <c r="E33" s="131"/>
      <c r="F33" s="132"/>
      <c r="G33" s="633"/>
      <c r="H33" s="633"/>
      <c r="I33" s="137"/>
    </row>
    <row r="34" spans="1:9" ht="15.75">
      <c r="A34" s="128"/>
      <c r="B34" s="634"/>
      <c r="C34" s="635"/>
      <c r="D34" s="635"/>
      <c r="E34" s="636"/>
      <c r="F34" s="138"/>
      <c r="G34" s="633"/>
      <c r="H34" s="633"/>
      <c r="I34" s="137"/>
    </row>
    <row r="35" spans="1:9" ht="15.75">
      <c r="A35" s="128"/>
      <c r="B35" s="635"/>
      <c r="C35" s="635"/>
      <c r="D35" s="635"/>
      <c r="E35" s="636"/>
      <c r="F35" s="132"/>
      <c r="G35" s="633"/>
      <c r="H35" s="633"/>
      <c r="I35" s="137"/>
    </row>
    <row r="36" spans="1:9" ht="15.75">
      <c r="A36" s="128"/>
      <c r="B36" s="644"/>
      <c r="C36" s="635"/>
      <c r="D36" s="635"/>
      <c r="E36" s="636"/>
      <c r="F36" s="132"/>
      <c r="G36" s="633"/>
      <c r="H36" s="637"/>
      <c r="I36" s="137"/>
    </row>
    <row r="37" spans="1:9" ht="13.5" thickBot="1">
      <c r="A37" s="139"/>
      <c r="B37" s="645"/>
      <c r="C37" s="645"/>
      <c r="D37" s="645"/>
      <c r="E37" s="646"/>
      <c r="F37" s="140"/>
      <c r="G37" s="141"/>
      <c r="H37" s="142"/>
      <c r="I37" s="143"/>
    </row>
    <row r="39" spans="1:9">
      <c r="B39" s="144" t="s">
        <v>274</v>
      </c>
    </row>
    <row r="43" spans="1:9">
      <c r="B43" s="145"/>
    </row>
    <row r="44" spans="1:9">
      <c r="B44" s="146"/>
    </row>
    <row r="45" spans="1:9">
      <c r="B45" s="146"/>
    </row>
    <row r="46" spans="1:9">
      <c r="B46" s="146"/>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dimension ref="A1:L46"/>
  <sheetViews>
    <sheetView view="pageBreakPreview" zoomScale="130" zoomScaleNormal="100" zoomScaleSheetLayoutView="130" workbookViewId="0">
      <selection activeCell="M34" sqref="M34"/>
    </sheetView>
  </sheetViews>
  <sheetFormatPr defaultRowHeight="12.75"/>
  <cols>
    <col min="1" max="1" width="10.140625" style="70" customWidth="1"/>
    <col min="2" max="2" width="37.42578125" style="70" customWidth="1"/>
    <col min="3" max="4" width="8" style="70" customWidth="1"/>
    <col min="5" max="5" width="15.7109375" style="70" customWidth="1"/>
    <col min="6" max="6" width="8" style="70" hidden="1" customWidth="1"/>
    <col min="7" max="8" width="15.5703125" style="70" hidden="1" customWidth="1"/>
    <col min="9" max="9" width="19.85546875" style="70" hidden="1" customWidth="1"/>
    <col min="10" max="256" width="9.140625" style="70"/>
    <col min="257" max="257" width="10.140625" style="70" customWidth="1"/>
    <col min="258" max="258" width="37.42578125" style="70" customWidth="1"/>
    <col min="259" max="260" width="8" style="70" customWidth="1"/>
    <col min="261" max="261" width="15.7109375" style="70" customWidth="1"/>
    <col min="262" max="265" width="0" style="70" hidden="1" customWidth="1"/>
    <col min="266" max="512" width="9.140625" style="70"/>
    <col min="513" max="513" width="10.140625" style="70" customWidth="1"/>
    <col min="514" max="514" width="37.42578125" style="70" customWidth="1"/>
    <col min="515" max="516" width="8" style="70" customWidth="1"/>
    <col min="517" max="517" width="15.7109375" style="70" customWidth="1"/>
    <col min="518" max="521" width="0" style="70" hidden="1" customWidth="1"/>
    <col min="522" max="768" width="9.140625" style="70"/>
    <col min="769" max="769" width="10.140625" style="70" customWidth="1"/>
    <col min="770" max="770" width="37.42578125" style="70" customWidth="1"/>
    <col min="771" max="772" width="8" style="70" customWidth="1"/>
    <col min="773" max="773" width="15.7109375" style="70" customWidth="1"/>
    <col min="774" max="777" width="0" style="70" hidden="1" customWidth="1"/>
    <col min="778" max="1024" width="9.140625" style="70"/>
    <col min="1025" max="1025" width="10.140625" style="70" customWidth="1"/>
    <col min="1026" max="1026" width="37.42578125" style="70" customWidth="1"/>
    <col min="1027" max="1028" width="8" style="70" customWidth="1"/>
    <col min="1029" max="1029" width="15.7109375" style="70" customWidth="1"/>
    <col min="1030" max="1033" width="0" style="70" hidden="1" customWidth="1"/>
    <col min="1034" max="1280" width="9.140625" style="70"/>
    <col min="1281" max="1281" width="10.140625" style="70" customWidth="1"/>
    <col min="1282" max="1282" width="37.42578125" style="70" customWidth="1"/>
    <col min="1283" max="1284" width="8" style="70" customWidth="1"/>
    <col min="1285" max="1285" width="15.7109375" style="70" customWidth="1"/>
    <col min="1286" max="1289" width="0" style="70" hidden="1" customWidth="1"/>
    <col min="1290" max="1536" width="9.140625" style="70"/>
    <col min="1537" max="1537" width="10.140625" style="70" customWidth="1"/>
    <col min="1538" max="1538" width="37.42578125" style="70" customWidth="1"/>
    <col min="1539" max="1540" width="8" style="70" customWidth="1"/>
    <col min="1541" max="1541" width="15.7109375" style="70" customWidth="1"/>
    <col min="1542" max="1545" width="0" style="70" hidden="1" customWidth="1"/>
    <col min="1546" max="1792" width="9.140625" style="70"/>
    <col min="1793" max="1793" width="10.140625" style="70" customWidth="1"/>
    <col min="1794" max="1794" width="37.42578125" style="70" customWidth="1"/>
    <col min="1795" max="1796" width="8" style="70" customWidth="1"/>
    <col min="1797" max="1797" width="15.7109375" style="70" customWidth="1"/>
    <col min="1798" max="1801" width="0" style="70" hidden="1" customWidth="1"/>
    <col min="1802" max="2048" width="9.140625" style="70"/>
    <col min="2049" max="2049" width="10.140625" style="70" customWidth="1"/>
    <col min="2050" max="2050" width="37.42578125" style="70" customWidth="1"/>
    <col min="2051" max="2052" width="8" style="70" customWidth="1"/>
    <col min="2053" max="2053" width="15.7109375" style="70" customWidth="1"/>
    <col min="2054" max="2057" width="0" style="70" hidden="1" customWidth="1"/>
    <col min="2058" max="2304" width="9.140625" style="70"/>
    <col min="2305" max="2305" width="10.140625" style="70" customWidth="1"/>
    <col min="2306" max="2306" width="37.42578125" style="70" customWidth="1"/>
    <col min="2307" max="2308" width="8" style="70" customWidth="1"/>
    <col min="2309" max="2309" width="15.7109375" style="70" customWidth="1"/>
    <col min="2310" max="2313" width="0" style="70" hidden="1" customWidth="1"/>
    <col min="2314" max="2560" width="9.140625" style="70"/>
    <col min="2561" max="2561" width="10.140625" style="70" customWidth="1"/>
    <col min="2562" max="2562" width="37.42578125" style="70" customWidth="1"/>
    <col min="2563" max="2564" width="8" style="70" customWidth="1"/>
    <col min="2565" max="2565" width="15.7109375" style="70" customWidth="1"/>
    <col min="2566" max="2569" width="0" style="70" hidden="1" customWidth="1"/>
    <col min="2570" max="2816" width="9.140625" style="70"/>
    <col min="2817" max="2817" width="10.140625" style="70" customWidth="1"/>
    <col min="2818" max="2818" width="37.42578125" style="70" customWidth="1"/>
    <col min="2819" max="2820" width="8" style="70" customWidth="1"/>
    <col min="2821" max="2821" width="15.7109375" style="70" customWidth="1"/>
    <col min="2822" max="2825" width="0" style="70" hidden="1" customWidth="1"/>
    <col min="2826" max="3072" width="9.140625" style="70"/>
    <col min="3073" max="3073" width="10.140625" style="70" customWidth="1"/>
    <col min="3074" max="3074" width="37.42578125" style="70" customWidth="1"/>
    <col min="3075" max="3076" width="8" style="70" customWidth="1"/>
    <col min="3077" max="3077" width="15.7109375" style="70" customWidth="1"/>
    <col min="3078" max="3081" width="0" style="70" hidden="1" customWidth="1"/>
    <col min="3082" max="3328" width="9.140625" style="70"/>
    <col min="3329" max="3329" width="10.140625" style="70" customWidth="1"/>
    <col min="3330" max="3330" width="37.42578125" style="70" customWidth="1"/>
    <col min="3331" max="3332" width="8" style="70" customWidth="1"/>
    <col min="3333" max="3333" width="15.7109375" style="70" customWidth="1"/>
    <col min="3334" max="3337" width="0" style="70" hidden="1" customWidth="1"/>
    <col min="3338" max="3584" width="9.140625" style="70"/>
    <col min="3585" max="3585" width="10.140625" style="70" customWidth="1"/>
    <col min="3586" max="3586" width="37.42578125" style="70" customWidth="1"/>
    <col min="3587" max="3588" width="8" style="70" customWidth="1"/>
    <col min="3589" max="3589" width="15.7109375" style="70" customWidth="1"/>
    <col min="3590" max="3593" width="0" style="70" hidden="1" customWidth="1"/>
    <col min="3594" max="3840" width="9.140625" style="70"/>
    <col min="3841" max="3841" width="10.140625" style="70" customWidth="1"/>
    <col min="3842" max="3842" width="37.42578125" style="70" customWidth="1"/>
    <col min="3843" max="3844" width="8" style="70" customWidth="1"/>
    <col min="3845" max="3845" width="15.7109375" style="70" customWidth="1"/>
    <col min="3846" max="3849" width="0" style="70" hidden="1" customWidth="1"/>
    <col min="3850" max="4096" width="9.140625" style="70"/>
    <col min="4097" max="4097" width="10.140625" style="70" customWidth="1"/>
    <col min="4098" max="4098" width="37.42578125" style="70" customWidth="1"/>
    <col min="4099" max="4100" width="8" style="70" customWidth="1"/>
    <col min="4101" max="4101" width="15.7109375" style="70" customWidth="1"/>
    <col min="4102" max="4105" width="0" style="70" hidden="1" customWidth="1"/>
    <col min="4106" max="4352" width="9.140625" style="70"/>
    <col min="4353" max="4353" width="10.140625" style="70" customWidth="1"/>
    <col min="4354" max="4354" width="37.42578125" style="70" customWidth="1"/>
    <col min="4355" max="4356" width="8" style="70" customWidth="1"/>
    <col min="4357" max="4357" width="15.7109375" style="70" customWidth="1"/>
    <col min="4358" max="4361" width="0" style="70" hidden="1" customWidth="1"/>
    <col min="4362" max="4608" width="9.140625" style="70"/>
    <col min="4609" max="4609" width="10.140625" style="70" customWidth="1"/>
    <col min="4610" max="4610" width="37.42578125" style="70" customWidth="1"/>
    <col min="4611" max="4612" width="8" style="70" customWidth="1"/>
    <col min="4613" max="4613" width="15.7109375" style="70" customWidth="1"/>
    <col min="4614" max="4617" width="0" style="70" hidden="1" customWidth="1"/>
    <col min="4618" max="4864" width="9.140625" style="70"/>
    <col min="4865" max="4865" width="10.140625" style="70" customWidth="1"/>
    <col min="4866" max="4866" width="37.42578125" style="70" customWidth="1"/>
    <col min="4867" max="4868" width="8" style="70" customWidth="1"/>
    <col min="4869" max="4869" width="15.7109375" style="70" customWidth="1"/>
    <col min="4870" max="4873" width="0" style="70" hidden="1" customWidth="1"/>
    <col min="4874" max="5120" width="9.140625" style="70"/>
    <col min="5121" max="5121" width="10.140625" style="70" customWidth="1"/>
    <col min="5122" max="5122" width="37.42578125" style="70" customWidth="1"/>
    <col min="5123" max="5124" width="8" style="70" customWidth="1"/>
    <col min="5125" max="5125" width="15.7109375" style="70" customWidth="1"/>
    <col min="5126" max="5129" width="0" style="70" hidden="1" customWidth="1"/>
    <col min="5130" max="5376" width="9.140625" style="70"/>
    <col min="5377" max="5377" width="10.140625" style="70" customWidth="1"/>
    <col min="5378" max="5378" width="37.42578125" style="70" customWidth="1"/>
    <col min="5379" max="5380" width="8" style="70" customWidth="1"/>
    <col min="5381" max="5381" width="15.7109375" style="70" customWidth="1"/>
    <col min="5382" max="5385" width="0" style="70" hidden="1" customWidth="1"/>
    <col min="5386" max="5632" width="9.140625" style="70"/>
    <col min="5633" max="5633" width="10.140625" style="70" customWidth="1"/>
    <col min="5634" max="5634" width="37.42578125" style="70" customWidth="1"/>
    <col min="5635" max="5636" width="8" style="70" customWidth="1"/>
    <col min="5637" max="5637" width="15.7109375" style="70" customWidth="1"/>
    <col min="5638" max="5641" width="0" style="70" hidden="1" customWidth="1"/>
    <col min="5642" max="5888" width="9.140625" style="70"/>
    <col min="5889" max="5889" width="10.140625" style="70" customWidth="1"/>
    <col min="5890" max="5890" width="37.42578125" style="70" customWidth="1"/>
    <col min="5891" max="5892" width="8" style="70" customWidth="1"/>
    <col min="5893" max="5893" width="15.7109375" style="70" customWidth="1"/>
    <col min="5894" max="5897" width="0" style="70" hidden="1" customWidth="1"/>
    <col min="5898" max="6144" width="9.140625" style="70"/>
    <col min="6145" max="6145" width="10.140625" style="70" customWidth="1"/>
    <col min="6146" max="6146" width="37.42578125" style="70" customWidth="1"/>
    <col min="6147" max="6148" width="8" style="70" customWidth="1"/>
    <col min="6149" max="6149" width="15.7109375" style="70" customWidth="1"/>
    <col min="6150" max="6153" width="0" style="70" hidden="1" customWidth="1"/>
    <col min="6154" max="6400" width="9.140625" style="70"/>
    <col min="6401" max="6401" width="10.140625" style="70" customWidth="1"/>
    <col min="6402" max="6402" width="37.42578125" style="70" customWidth="1"/>
    <col min="6403" max="6404" width="8" style="70" customWidth="1"/>
    <col min="6405" max="6405" width="15.7109375" style="70" customWidth="1"/>
    <col min="6406" max="6409" width="0" style="70" hidden="1" customWidth="1"/>
    <col min="6410" max="6656" width="9.140625" style="70"/>
    <col min="6657" max="6657" width="10.140625" style="70" customWidth="1"/>
    <col min="6658" max="6658" width="37.42578125" style="70" customWidth="1"/>
    <col min="6659" max="6660" width="8" style="70" customWidth="1"/>
    <col min="6661" max="6661" width="15.7109375" style="70" customWidth="1"/>
    <col min="6662" max="6665" width="0" style="70" hidden="1" customWidth="1"/>
    <col min="6666" max="6912" width="9.140625" style="70"/>
    <col min="6913" max="6913" width="10.140625" style="70" customWidth="1"/>
    <col min="6914" max="6914" width="37.42578125" style="70" customWidth="1"/>
    <col min="6915" max="6916" width="8" style="70" customWidth="1"/>
    <col min="6917" max="6917" width="15.7109375" style="70" customWidth="1"/>
    <col min="6918" max="6921" width="0" style="70" hidden="1" customWidth="1"/>
    <col min="6922" max="7168" width="9.140625" style="70"/>
    <col min="7169" max="7169" width="10.140625" style="70" customWidth="1"/>
    <col min="7170" max="7170" width="37.42578125" style="70" customWidth="1"/>
    <col min="7171" max="7172" width="8" style="70" customWidth="1"/>
    <col min="7173" max="7173" width="15.7109375" style="70" customWidth="1"/>
    <col min="7174" max="7177" width="0" style="70" hidden="1" customWidth="1"/>
    <col min="7178" max="7424" width="9.140625" style="70"/>
    <col min="7425" max="7425" width="10.140625" style="70" customWidth="1"/>
    <col min="7426" max="7426" width="37.42578125" style="70" customWidth="1"/>
    <col min="7427" max="7428" width="8" style="70" customWidth="1"/>
    <col min="7429" max="7429" width="15.7109375" style="70" customWidth="1"/>
    <col min="7430" max="7433" width="0" style="70" hidden="1" customWidth="1"/>
    <col min="7434" max="7680" width="9.140625" style="70"/>
    <col min="7681" max="7681" width="10.140625" style="70" customWidth="1"/>
    <col min="7682" max="7682" width="37.42578125" style="70" customWidth="1"/>
    <col min="7683" max="7684" width="8" style="70" customWidth="1"/>
    <col min="7685" max="7685" width="15.7109375" style="70" customWidth="1"/>
    <col min="7686" max="7689" width="0" style="70" hidden="1" customWidth="1"/>
    <col min="7690" max="7936" width="9.140625" style="70"/>
    <col min="7937" max="7937" width="10.140625" style="70" customWidth="1"/>
    <col min="7938" max="7938" width="37.42578125" style="70" customWidth="1"/>
    <col min="7939" max="7940" width="8" style="70" customWidth="1"/>
    <col min="7941" max="7941" width="15.7109375" style="70" customWidth="1"/>
    <col min="7942" max="7945" width="0" style="70" hidden="1" customWidth="1"/>
    <col min="7946" max="8192" width="9.140625" style="70"/>
    <col min="8193" max="8193" width="10.140625" style="70" customWidth="1"/>
    <col min="8194" max="8194" width="37.42578125" style="70" customWidth="1"/>
    <col min="8195" max="8196" width="8" style="70" customWidth="1"/>
    <col min="8197" max="8197" width="15.7109375" style="70" customWidth="1"/>
    <col min="8198" max="8201" width="0" style="70" hidden="1" customWidth="1"/>
    <col min="8202" max="8448" width="9.140625" style="70"/>
    <col min="8449" max="8449" width="10.140625" style="70" customWidth="1"/>
    <col min="8450" max="8450" width="37.42578125" style="70" customWidth="1"/>
    <col min="8451" max="8452" width="8" style="70" customWidth="1"/>
    <col min="8453" max="8453" width="15.7109375" style="70" customWidth="1"/>
    <col min="8454" max="8457" width="0" style="70" hidden="1" customWidth="1"/>
    <col min="8458" max="8704" width="9.140625" style="70"/>
    <col min="8705" max="8705" width="10.140625" style="70" customWidth="1"/>
    <col min="8706" max="8706" width="37.42578125" style="70" customWidth="1"/>
    <col min="8707" max="8708" width="8" style="70" customWidth="1"/>
    <col min="8709" max="8709" width="15.7109375" style="70" customWidth="1"/>
    <col min="8710" max="8713" width="0" style="70" hidden="1" customWidth="1"/>
    <col min="8714" max="8960" width="9.140625" style="70"/>
    <col min="8961" max="8961" width="10.140625" style="70" customWidth="1"/>
    <col min="8962" max="8962" width="37.42578125" style="70" customWidth="1"/>
    <col min="8963" max="8964" width="8" style="70" customWidth="1"/>
    <col min="8965" max="8965" width="15.7109375" style="70" customWidth="1"/>
    <col min="8966" max="8969" width="0" style="70" hidden="1" customWidth="1"/>
    <col min="8970" max="9216" width="9.140625" style="70"/>
    <col min="9217" max="9217" width="10.140625" style="70" customWidth="1"/>
    <col min="9218" max="9218" width="37.42578125" style="70" customWidth="1"/>
    <col min="9219" max="9220" width="8" style="70" customWidth="1"/>
    <col min="9221" max="9221" width="15.7109375" style="70" customWidth="1"/>
    <col min="9222" max="9225" width="0" style="70" hidden="1" customWidth="1"/>
    <col min="9226" max="9472" width="9.140625" style="70"/>
    <col min="9473" max="9473" width="10.140625" style="70" customWidth="1"/>
    <col min="9474" max="9474" width="37.42578125" style="70" customWidth="1"/>
    <col min="9475" max="9476" width="8" style="70" customWidth="1"/>
    <col min="9477" max="9477" width="15.7109375" style="70" customWidth="1"/>
    <col min="9478" max="9481" width="0" style="70" hidden="1" customWidth="1"/>
    <col min="9482" max="9728" width="9.140625" style="70"/>
    <col min="9729" max="9729" width="10.140625" style="70" customWidth="1"/>
    <col min="9730" max="9730" width="37.42578125" style="70" customWidth="1"/>
    <col min="9731" max="9732" width="8" style="70" customWidth="1"/>
    <col min="9733" max="9733" width="15.7109375" style="70" customWidth="1"/>
    <col min="9734" max="9737" width="0" style="70" hidden="1" customWidth="1"/>
    <col min="9738" max="9984" width="9.140625" style="70"/>
    <col min="9985" max="9985" width="10.140625" style="70" customWidth="1"/>
    <col min="9986" max="9986" width="37.42578125" style="70" customWidth="1"/>
    <col min="9987" max="9988" width="8" style="70" customWidth="1"/>
    <col min="9989" max="9989" width="15.7109375" style="70" customWidth="1"/>
    <col min="9990" max="9993" width="0" style="70" hidden="1" customWidth="1"/>
    <col min="9994" max="10240" width="9.140625" style="70"/>
    <col min="10241" max="10241" width="10.140625" style="70" customWidth="1"/>
    <col min="10242" max="10242" width="37.42578125" style="70" customWidth="1"/>
    <col min="10243" max="10244" width="8" style="70" customWidth="1"/>
    <col min="10245" max="10245" width="15.7109375" style="70" customWidth="1"/>
    <col min="10246" max="10249" width="0" style="70" hidden="1" customWidth="1"/>
    <col min="10250" max="10496" width="9.140625" style="70"/>
    <col min="10497" max="10497" width="10.140625" style="70" customWidth="1"/>
    <col min="10498" max="10498" width="37.42578125" style="70" customWidth="1"/>
    <col min="10499" max="10500" width="8" style="70" customWidth="1"/>
    <col min="10501" max="10501" width="15.7109375" style="70" customWidth="1"/>
    <col min="10502" max="10505" width="0" style="70" hidden="1" customWidth="1"/>
    <col min="10506" max="10752" width="9.140625" style="70"/>
    <col min="10753" max="10753" width="10.140625" style="70" customWidth="1"/>
    <col min="10754" max="10754" width="37.42578125" style="70" customWidth="1"/>
    <col min="10755" max="10756" width="8" style="70" customWidth="1"/>
    <col min="10757" max="10757" width="15.7109375" style="70" customWidth="1"/>
    <col min="10758" max="10761" width="0" style="70" hidden="1" customWidth="1"/>
    <col min="10762" max="11008" width="9.140625" style="70"/>
    <col min="11009" max="11009" width="10.140625" style="70" customWidth="1"/>
    <col min="11010" max="11010" width="37.42578125" style="70" customWidth="1"/>
    <col min="11011" max="11012" width="8" style="70" customWidth="1"/>
    <col min="11013" max="11013" width="15.7109375" style="70" customWidth="1"/>
    <col min="11014" max="11017" width="0" style="70" hidden="1" customWidth="1"/>
    <col min="11018" max="11264" width="9.140625" style="70"/>
    <col min="11265" max="11265" width="10.140625" style="70" customWidth="1"/>
    <col min="11266" max="11266" width="37.42578125" style="70" customWidth="1"/>
    <col min="11267" max="11268" width="8" style="70" customWidth="1"/>
    <col min="11269" max="11269" width="15.7109375" style="70" customWidth="1"/>
    <col min="11270" max="11273" width="0" style="70" hidden="1" customWidth="1"/>
    <col min="11274" max="11520" width="9.140625" style="70"/>
    <col min="11521" max="11521" width="10.140625" style="70" customWidth="1"/>
    <col min="11522" max="11522" width="37.42578125" style="70" customWidth="1"/>
    <col min="11523" max="11524" width="8" style="70" customWidth="1"/>
    <col min="11525" max="11525" width="15.7109375" style="70" customWidth="1"/>
    <col min="11526" max="11529" width="0" style="70" hidden="1" customWidth="1"/>
    <col min="11530" max="11776" width="9.140625" style="70"/>
    <col min="11777" max="11777" width="10.140625" style="70" customWidth="1"/>
    <col min="11778" max="11778" width="37.42578125" style="70" customWidth="1"/>
    <col min="11779" max="11780" width="8" style="70" customWidth="1"/>
    <col min="11781" max="11781" width="15.7109375" style="70" customWidth="1"/>
    <col min="11782" max="11785" width="0" style="70" hidden="1" customWidth="1"/>
    <col min="11786" max="12032" width="9.140625" style="70"/>
    <col min="12033" max="12033" width="10.140625" style="70" customWidth="1"/>
    <col min="12034" max="12034" width="37.42578125" style="70" customWidth="1"/>
    <col min="12035" max="12036" width="8" style="70" customWidth="1"/>
    <col min="12037" max="12037" width="15.7109375" style="70" customWidth="1"/>
    <col min="12038" max="12041" width="0" style="70" hidden="1" customWidth="1"/>
    <col min="12042" max="12288" width="9.140625" style="70"/>
    <col min="12289" max="12289" width="10.140625" style="70" customWidth="1"/>
    <col min="12290" max="12290" width="37.42578125" style="70" customWidth="1"/>
    <col min="12291" max="12292" width="8" style="70" customWidth="1"/>
    <col min="12293" max="12293" width="15.7109375" style="70" customWidth="1"/>
    <col min="12294" max="12297" width="0" style="70" hidden="1" customWidth="1"/>
    <col min="12298" max="12544" width="9.140625" style="70"/>
    <col min="12545" max="12545" width="10.140625" style="70" customWidth="1"/>
    <col min="12546" max="12546" width="37.42578125" style="70" customWidth="1"/>
    <col min="12547" max="12548" width="8" style="70" customWidth="1"/>
    <col min="12549" max="12549" width="15.7109375" style="70" customWidth="1"/>
    <col min="12550" max="12553" width="0" style="70" hidden="1" customWidth="1"/>
    <col min="12554" max="12800" width="9.140625" style="70"/>
    <col min="12801" max="12801" width="10.140625" style="70" customWidth="1"/>
    <col min="12802" max="12802" width="37.42578125" style="70" customWidth="1"/>
    <col min="12803" max="12804" width="8" style="70" customWidth="1"/>
    <col min="12805" max="12805" width="15.7109375" style="70" customWidth="1"/>
    <col min="12806" max="12809" width="0" style="70" hidden="1" customWidth="1"/>
    <col min="12810" max="13056" width="9.140625" style="70"/>
    <col min="13057" max="13057" width="10.140625" style="70" customWidth="1"/>
    <col min="13058" max="13058" width="37.42578125" style="70" customWidth="1"/>
    <col min="13059" max="13060" width="8" style="70" customWidth="1"/>
    <col min="13061" max="13061" width="15.7109375" style="70" customWidth="1"/>
    <col min="13062" max="13065" width="0" style="70" hidden="1" customWidth="1"/>
    <col min="13066" max="13312" width="9.140625" style="70"/>
    <col min="13313" max="13313" width="10.140625" style="70" customWidth="1"/>
    <col min="13314" max="13314" width="37.42578125" style="70" customWidth="1"/>
    <col min="13315" max="13316" width="8" style="70" customWidth="1"/>
    <col min="13317" max="13317" width="15.7109375" style="70" customWidth="1"/>
    <col min="13318" max="13321" width="0" style="70" hidden="1" customWidth="1"/>
    <col min="13322" max="13568" width="9.140625" style="70"/>
    <col min="13569" max="13569" width="10.140625" style="70" customWidth="1"/>
    <col min="13570" max="13570" width="37.42578125" style="70" customWidth="1"/>
    <col min="13571" max="13572" width="8" style="70" customWidth="1"/>
    <col min="13573" max="13573" width="15.7109375" style="70" customWidth="1"/>
    <col min="13574" max="13577" width="0" style="70" hidden="1" customWidth="1"/>
    <col min="13578" max="13824" width="9.140625" style="70"/>
    <col min="13825" max="13825" width="10.140625" style="70" customWidth="1"/>
    <col min="13826" max="13826" width="37.42578125" style="70" customWidth="1"/>
    <col min="13827" max="13828" width="8" style="70" customWidth="1"/>
    <col min="13829" max="13829" width="15.7109375" style="70" customWidth="1"/>
    <col min="13830" max="13833" width="0" style="70" hidden="1" customWidth="1"/>
    <col min="13834" max="14080" width="9.140625" style="70"/>
    <col min="14081" max="14081" width="10.140625" style="70" customWidth="1"/>
    <col min="14082" max="14082" width="37.42578125" style="70" customWidth="1"/>
    <col min="14083" max="14084" width="8" style="70" customWidth="1"/>
    <col min="14085" max="14085" width="15.7109375" style="70" customWidth="1"/>
    <col min="14086" max="14089" width="0" style="70" hidden="1" customWidth="1"/>
    <col min="14090" max="14336" width="9.140625" style="70"/>
    <col min="14337" max="14337" width="10.140625" style="70" customWidth="1"/>
    <col min="14338" max="14338" width="37.42578125" style="70" customWidth="1"/>
    <col min="14339" max="14340" width="8" style="70" customWidth="1"/>
    <col min="14341" max="14341" width="15.7109375" style="70" customWidth="1"/>
    <col min="14342" max="14345" width="0" style="70" hidden="1" customWidth="1"/>
    <col min="14346" max="14592" width="9.140625" style="70"/>
    <col min="14593" max="14593" width="10.140625" style="70" customWidth="1"/>
    <col min="14594" max="14594" width="37.42578125" style="70" customWidth="1"/>
    <col min="14595" max="14596" width="8" style="70" customWidth="1"/>
    <col min="14597" max="14597" width="15.7109375" style="70" customWidth="1"/>
    <col min="14598" max="14601" width="0" style="70" hidden="1" customWidth="1"/>
    <col min="14602" max="14848" width="9.140625" style="70"/>
    <col min="14849" max="14849" width="10.140625" style="70" customWidth="1"/>
    <col min="14850" max="14850" width="37.42578125" style="70" customWidth="1"/>
    <col min="14851" max="14852" width="8" style="70" customWidth="1"/>
    <col min="14853" max="14853" width="15.7109375" style="70" customWidth="1"/>
    <col min="14854" max="14857" width="0" style="70" hidden="1" customWidth="1"/>
    <col min="14858" max="15104" width="9.140625" style="70"/>
    <col min="15105" max="15105" width="10.140625" style="70" customWidth="1"/>
    <col min="15106" max="15106" width="37.42578125" style="70" customWidth="1"/>
    <col min="15107" max="15108" width="8" style="70" customWidth="1"/>
    <col min="15109" max="15109" width="15.7109375" style="70" customWidth="1"/>
    <col min="15110" max="15113" width="0" style="70" hidden="1" customWidth="1"/>
    <col min="15114" max="15360" width="9.140625" style="70"/>
    <col min="15361" max="15361" width="10.140625" style="70" customWidth="1"/>
    <col min="15362" max="15362" width="37.42578125" style="70" customWidth="1"/>
    <col min="15363" max="15364" width="8" style="70" customWidth="1"/>
    <col min="15365" max="15365" width="15.7109375" style="70" customWidth="1"/>
    <col min="15366" max="15369" width="0" style="70" hidden="1" customWidth="1"/>
    <col min="15370" max="15616" width="9.140625" style="70"/>
    <col min="15617" max="15617" width="10.140625" style="70" customWidth="1"/>
    <col min="15618" max="15618" width="37.42578125" style="70" customWidth="1"/>
    <col min="15619" max="15620" width="8" style="70" customWidth="1"/>
    <col min="15621" max="15621" width="15.7109375" style="70" customWidth="1"/>
    <col min="15622" max="15625" width="0" style="70" hidden="1" customWidth="1"/>
    <col min="15626" max="15872" width="9.140625" style="70"/>
    <col min="15873" max="15873" width="10.140625" style="70" customWidth="1"/>
    <col min="15874" max="15874" width="37.42578125" style="70" customWidth="1"/>
    <col min="15875" max="15876" width="8" style="70" customWidth="1"/>
    <col min="15877" max="15877" width="15.7109375" style="70" customWidth="1"/>
    <col min="15878" max="15881" width="0" style="70" hidden="1" customWidth="1"/>
    <col min="15882" max="16128" width="9.140625" style="70"/>
    <col min="16129" max="16129" width="10.140625" style="70" customWidth="1"/>
    <col min="16130" max="16130" width="37.42578125" style="70" customWidth="1"/>
    <col min="16131" max="16132" width="8" style="70" customWidth="1"/>
    <col min="16133" max="16133" width="15.7109375" style="70" customWidth="1"/>
    <col min="16134" max="16137" width="0" style="70" hidden="1" customWidth="1"/>
    <col min="16138" max="16384" width="9.140625" style="70"/>
  </cols>
  <sheetData>
    <row r="1" spans="1:9" ht="15">
      <c r="A1" s="67" t="s">
        <v>273</v>
      </c>
      <c r="B1" s="68"/>
      <c r="C1" s="68"/>
      <c r="D1" s="69"/>
      <c r="E1" s="69"/>
      <c r="F1" s="69"/>
    </row>
    <row r="2" spans="1:9" ht="15">
      <c r="A2" s="67" t="s">
        <v>2</v>
      </c>
      <c r="B2" s="68"/>
      <c r="C2" s="68"/>
      <c r="D2" s="69"/>
      <c r="E2" s="69"/>
      <c r="F2" s="69"/>
    </row>
    <row r="3" spans="1:9" ht="15">
      <c r="A3" s="67" t="s">
        <v>4</v>
      </c>
      <c r="B3" s="71"/>
      <c r="C3" s="72"/>
      <c r="D3" s="69"/>
      <c r="E3" s="69"/>
      <c r="F3" s="69"/>
    </row>
    <row r="4" spans="1:9" ht="15">
      <c r="A4" s="67"/>
      <c r="B4" s="679"/>
      <c r="C4" s="679"/>
      <c r="D4" s="69"/>
      <c r="E4" s="69"/>
      <c r="F4" s="69"/>
    </row>
    <row r="5" spans="1:9">
      <c r="A5" s="687"/>
      <c r="B5" s="635"/>
      <c r="C5" s="635"/>
      <c r="D5" s="680"/>
      <c r="E5" s="635"/>
      <c r="F5" s="635"/>
      <c r="G5" s="680"/>
      <c r="H5" s="635"/>
      <c r="I5" s="636"/>
    </row>
    <row r="6" spans="1:9" ht="13.5" thickBot="1">
      <c r="A6" s="688" t="s">
        <v>198</v>
      </c>
      <c r="B6" s="645"/>
      <c r="C6" s="645"/>
      <c r="D6" s="681"/>
      <c r="E6" s="645"/>
      <c r="F6" s="645"/>
      <c r="G6" s="681"/>
      <c r="H6" s="645"/>
      <c r="I6" s="646"/>
    </row>
    <row r="7" spans="1:9" ht="16.5" customHeight="1">
      <c r="A7" s="658" t="s">
        <v>385</v>
      </c>
      <c r="B7" s="659"/>
      <c r="C7" s="659"/>
      <c r="D7" s="659"/>
      <c r="E7" s="660"/>
      <c r="F7" s="147"/>
      <c r="G7" s="147"/>
      <c r="H7" s="147"/>
      <c r="I7" s="148"/>
    </row>
    <row r="8" spans="1:9" ht="16.5" customHeight="1" thickBot="1">
      <c r="A8" s="661"/>
      <c r="B8" s="662"/>
      <c r="C8" s="662"/>
      <c r="D8" s="662"/>
      <c r="E8" s="663"/>
      <c r="F8" s="149"/>
      <c r="G8" s="149"/>
      <c r="H8" s="149"/>
      <c r="I8" s="150"/>
    </row>
    <row r="9" spans="1:9" ht="15">
      <c r="A9" s="664" t="s">
        <v>199</v>
      </c>
      <c r="B9" s="666" t="s">
        <v>200</v>
      </c>
      <c r="C9" s="667"/>
      <c r="D9" s="668"/>
      <c r="E9" s="77" t="s">
        <v>201</v>
      </c>
      <c r="F9" s="78" t="s">
        <v>202</v>
      </c>
      <c r="G9" s="79" t="s">
        <v>203</v>
      </c>
      <c r="H9" s="79" t="s">
        <v>204</v>
      </c>
      <c r="I9" s="80" t="s">
        <v>205</v>
      </c>
    </row>
    <row r="10" spans="1:9" ht="15.75" thickBot="1">
      <c r="A10" s="665"/>
      <c r="B10" s="669"/>
      <c r="C10" s="642"/>
      <c r="D10" s="643"/>
      <c r="E10" s="81" t="s">
        <v>206</v>
      </c>
      <c r="F10" s="82" t="s">
        <v>207</v>
      </c>
      <c r="G10" s="83" t="s">
        <v>207</v>
      </c>
      <c r="H10" s="83" t="s">
        <v>207</v>
      </c>
      <c r="I10" s="81" t="s">
        <v>207</v>
      </c>
    </row>
    <row r="11" spans="1:9" ht="15">
      <c r="A11" s="84" t="s">
        <v>208</v>
      </c>
      <c r="B11" s="670" t="s">
        <v>209</v>
      </c>
      <c r="C11" s="671"/>
      <c r="D11" s="672"/>
      <c r="E11" s="85">
        <f>SUM(E12:E15)</f>
        <v>5.63</v>
      </c>
      <c r="F11" s="86"/>
      <c r="G11" s="87"/>
      <c r="H11" s="88"/>
      <c r="I11" s="89"/>
    </row>
    <row r="12" spans="1:9" ht="15">
      <c r="A12" s="90" t="s">
        <v>14</v>
      </c>
      <c r="B12" s="652" t="s">
        <v>210</v>
      </c>
      <c r="C12" s="653"/>
      <c r="D12" s="654"/>
      <c r="E12" s="91">
        <v>3.45</v>
      </c>
      <c r="F12" s="92"/>
      <c r="G12" s="93"/>
      <c r="H12" s="94"/>
      <c r="I12" s="95"/>
    </row>
    <row r="13" spans="1:9" ht="15">
      <c r="A13" s="90" t="s">
        <v>211</v>
      </c>
      <c r="B13" s="96" t="s">
        <v>212</v>
      </c>
      <c r="C13" s="97"/>
      <c r="D13" s="98"/>
      <c r="E13" s="91">
        <v>0.48</v>
      </c>
      <c r="F13" s="92"/>
      <c r="G13" s="93"/>
      <c r="H13" s="94"/>
      <c r="I13" s="95"/>
    </row>
    <row r="14" spans="1:9" ht="15">
      <c r="A14" s="90" t="s">
        <v>213</v>
      </c>
      <c r="B14" s="652" t="s">
        <v>214</v>
      </c>
      <c r="C14" s="653"/>
      <c r="D14" s="654"/>
      <c r="E14" s="91">
        <v>0.85</v>
      </c>
      <c r="F14" s="92"/>
      <c r="G14" s="93"/>
      <c r="H14" s="94"/>
      <c r="I14" s="95"/>
    </row>
    <row r="15" spans="1:9" ht="15">
      <c r="A15" s="90" t="s">
        <v>215</v>
      </c>
      <c r="B15" s="652" t="s">
        <v>216</v>
      </c>
      <c r="C15" s="653"/>
      <c r="D15" s="654"/>
      <c r="E15" s="91">
        <v>0.85</v>
      </c>
      <c r="F15" s="92"/>
      <c r="G15" s="93"/>
      <c r="H15" s="94"/>
      <c r="I15" s="95"/>
    </row>
    <row r="16" spans="1:9" ht="15">
      <c r="A16" s="99"/>
      <c r="B16" s="673"/>
      <c r="C16" s="674"/>
      <c r="D16" s="675"/>
      <c r="E16" s="100"/>
      <c r="F16" s="101"/>
      <c r="G16" s="102"/>
      <c r="H16" s="103"/>
      <c r="I16" s="104"/>
    </row>
    <row r="17" spans="1:12" ht="15">
      <c r="A17" s="105" t="s">
        <v>217</v>
      </c>
      <c r="B17" s="657" t="s">
        <v>218</v>
      </c>
      <c r="C17" s="653"/>
      <c r="D17" s="654"/>
      <c r="E17" s="106">
        <f>E18</f>
        <v>5.1100000000000003</v>
      </c>
      <c r="F17" s="107"/>
      <c r="G17" s="93"/>
      <c r="H17" s="94"/>
      <c r="I17" s="95"/>
    </row>
    <row r="18" spans="1:12" ht="15">
      <c r="A18" s="90" t="s">
        <v>219</v>
      </c>
      <c r="B18" s="652" t="s">
        <v>220</v>
      </c>
      <c r="C18" s="653"/>
      <c r="D18" s="654"/>
      <c r="E18" s="91">
        <v>5.1100000000000003</v>
      </c>
      <c r="F18" s="92"/>
      <c r="G18" s="93"/>
      <c r="H18" s="94"/>
      <c r="I18" s="95"/>
    </row>
    <row r="19" spans="1:12" ht="15">
      <c r="A19" s="108"/>
      <c r="B19" s="676"/>
      <c r="C19" s="677"/>
      <c r="D19" s="678"/>
      <c r="E19" s="109"/>
      <c r="F19" s="110"/>
      <c r="G19" s="111"/>
      <c r="H19" s="112"/>
      <c r="I19" s="113"/>
    </row>
    <row r="20" spans="1:12" ht="15">
      <c r="A20" s="105" t="s">
        <v>221</v>
      </c>
      <c r="B20" s="657" t="s">
        <v>222</v>
      </c>
      <c r="C20" s="653"/>
      <c r="D20" s="654"/>
      <c r="E20" s="106">
        <f>E21+E22+E24+E23</f>
        <v>3.65</v>
      </c>
      <c r="F20" s="107"/>
      <c r="G20" s="93"/>
      <c r="H20" s="114"/>
      <c r="I20" s="95"/>
    </row>
    <row r="21" spans="1:12" ht="15">
      <c r="A21" s="90" t="s">
        <v>223</v>
      </c>
      <c r="B21" s="652" t="s">
        <v>224</v>
      </c>
      <c r="C21" s="653"/>
      <c r="D21" s="654"/>
      <c r="E21" s="115">
        <v>0.65</v>
      </c>
      <c r="F21" s="92"/>
      <c r="G21" s="93"/>
      <c r="H21" s="114"/>
      <c r="I21" s="95"/>
    </row>
    <row r="22" spans="1:12" ht="15">
      <c r="A22" s="90" t="s">
        <v>225</v>
      </c>
      <c r="B22" s="652" t="s">
        <v>226</v>
      </c>
      <c r="C22" s="653"/>
      <c r="D22" s="654"/>
      <c r="E22" s="91">
        <v>3</v>
      </c>
      <c r="F22" s="92"/>
      <c r="G22" s="93"/>
      <c r="H22" s="114"/>
      <c r="I22" s="95"/>
    </row>
    <row r="23" spans="1:12" ht="15">
      <c r="A23" s="90" t="s">
        <v>227</v>
      </c>
      <c r="B23" s="652" t="s">
        <v>228</v>
      </c>
      <c r="C23" s="655"/>
      <c r="D23" s="656"/>
      <c r="E23" s="91">
        <v>0</v>
      </c>
      <c r="F23" s="92"/>
      <c r="G23" s="93"/>
      <c r="H23" s="114"/>
      <c r="I23" s="95"/>
    </row>
    <row r="24" spans="1:12" ht="15">
      <c r="A24" s="90" t="s">
        <v>229</v>
      </c>
      <c r="B24" s="652" t="s">
        <v>230</v>
      </c>
      <c r="C24" s="653"/>
      <c r="D24" s="654"/>
      <c r="E24" s="91">
        <v>0</v>
      </c>
      <c r="F24" s="92"/>
      <c r="G24" s="93"/>
      <c r="H24" s="94"/>
      <c r="I24" s="95"/>
    </row>
    <row r="25" spans="1:12">
      <c r="A25" s="90"/>
      <c r="B25" s="657" t="s">
        <v>231</v>
      </c>
      <c r="C25" s="653"/>
      <c r="D25" s="654"/>
      <c r="E25" s="116"/>
      <c r="F25" s="117"/>
      <c r="G25" s="118"/>
      <c r="H25" s="119"/>
      <c r="I25" s="120"/>
    </row>
    <row r="26" spans="1:12" ht="12.75" customHeight="1">
      <c r="A26" s="638" t="s">
        <v>232</v>
      </c>
      <c r="B26" s="639"/>
      <c r="C26" s="639"/>
      <c r="D26" s="640"/>
      <c r="E26" s="647">
        <f>(((1+((E12+E13+E14)/100))*(1+((E15)/100))*(1+((E17/100)))/(1-((E21+E22+E23+E24)/100)))-1)</f>
        <v>0.15278047942916428</v>
      </c>
      <c r="F26" s="649"/>
      <c r="G26" s="650"/>
      <c r="H26" s="650"/>
      <c r="I26" s="631"/>
      <c r="L26" s="151"/>
    </row>
    <row r="27" spans="1:12" ht="23.25" customHeight="1" thickBot="1">
      <c r="A27" s="683"/>
      <c r="B27" s="684"/>
      <c r="C27" s="684"/>
      <c r="D27" s="685"/>
      <c r="E27" s="648"/>
      <c r="F27" s="685"/>
      <c r="G27" s="686"/>
      <c r="H27" s="686"/>
      <c r="I27" s="682"/>
      <c r="K27" s="151"/>
    </row>
    <row r="28" spans="1:12">
      <c r="A28" s="121"/>
      <c r="B28" s="122"/>
      <c r="C28" s="123"/>
      <c r="D28" s="123"/>
      <c r="E28" s="124"/>
      <c r="F28" s="125"/>
      <c r="G28" s="126"/>
      <c r="H28" s="126"/>
      <c r="I28" s="127"/>
    </row>
    <row r="29" spans="1:12" ht="12.75" customHeight="1">
      <c r="A29" s="128" t="s">
        <v>233</v>
      </c>
      <c r="B29" s="129"/>
      <c r="C29" s="130"/>
      <c r="D29" s="130"/>
      <c r="E29" s="131"/>
      <c r="F29" s="132"/>
      <c r="G29" s="133"/>
      <c r="H29" s="134"/>
      <c r="I29" s="135"/>
    </row>
    <row r="30" spans="1:12">
      <c r="A30" s="128"/>
      <c r="B30" s="130"/>
      <c r="C30" s="136"/>
      <c r="D30" s="136"/>
      <c r="E30" s="131"/>
      <c r="F30" s="132"/>
      <c r="G30" s="134"/>
      <c r="H30" s="134"/>
      <c r="I30" s="135"/>
    </row>
    <row r="31" spans="1:12" ht="15.75">
      <c r="A31" s="128"/>
      <c r="B31" s="130"/>
      <c r="C31" s="130"/>
      <c r="D31" s="130"/>
      <c r="E31" s="131"/>
      <c r="F31" s="132"/>
      <c r="G31" s="633"/>
      <c r="H31" s="633"/>
      <c r="I31" s="137"/>
    </row>
    <row r="32" spans="1:12" ht="15.75">
      <c r="A32" s="128"/>
      <c r="B32" s="130"/>
      <c r="C32" s="130"/>
      <c r="D32" s="130"/>
      <c r="E32" s="131"/>
      <c r="F32" s="132"/>
      <c r="G32" s="633"/>
      <c r="H32" s="633"/>
      <c r="I32" s="137"/>
    </row>
    <row r="33" spans="1:9" ht="15.75">
      <c r="A33" s="128"/>
      <c r="B33" s="130"/>
      <c r="C33" s="130"/>
      <c r="D33" s="130"/>
      <c r="E33" s="131"/>
      <c r="F33" s="132"/>
      <c r="G33" s="633"/>
      <c r="H33" s="633"/>
      <c r="I33" s="137"/>
    </row>
    <row r="34" spans="1:9" ht="15.75">
      <c r="A34" s="128"/>
      <c r="B34" s="634"/>
      <c r="C34" s="635"/>
      <c r="D34" s="635"/>
      <c r="E34" s="636"/>
      <c r="F34" s="138"/>
      <c r="G34" s="633"/>
      <c r="H34" s="633"/>
      <c r="I34" s="137"/>
    </row>
    <row r="35" spans="1:9" ht="15.75">
      <c r="A35" s="128"/>
      <c r="B35" s="635"/>
      <c r="C35" s="635"/>
      <c r="D35" s="635"/>
      <c r="E35" s="636"/>
      <c r="F35" s="132"/>
      <c r="G35" s="633"/>
      <c r="H35" s="633"/>
      <c r="I35" s="137"/>
    </row>
    <row r="36" spans="1:9" ht="15.75">
      <c r="A36" s="128"/>
      <c r="B36" s="644"/>
      <c r="C36" s="635"/>
      <c r="D36" s="635"/>
      <c r="E36" s="636"/>
      <c r="F36" s="132"/>
      <c r="G36" s="633"/>
      <c r="H36" s="637"/>
      <c r="I36" s="137"/>
    </row>
    <row r="37" spans="1:9" ht="13.5" thickBot="1">
      <c r="A37" s="139"/>
      <c r="B37" s="645"/>
      <c r="C37" s="645"/>
      <c r="D37" s="645"/>
      <c r="E37" s="646"/>
      <c r="F37" s="140"/>
      <c r="G37" s="141"/>
      <c r="H37" s="142"/>
      <c r="I37" s="143"/>
    </row>
    <row r="43" spans="1:9">
      <c r="B43" s="145"/>
    </row>
    <row r="44" spans="1:9">
      <c r="B44" s="146"/>
    </row>
    <row r="45" spans="1:9">
      <c r="B45" s="146"/>
    </row>
    <row r="46" spans="1:9">
      <c r="B46" s="146"/>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dimension ref="A2:G6"/>
  <sheetViews>
    <sheetView workbookViewId="0">
      <selection activeCell="C15" sqref="C15"/>
    </sheetView>
  </sheetViews>
  <sheetFormatPr defaultRowHeight="15"/>
  <cols>
    <col min="1" max="1" width="12.28515625" customWidth="1"/>
    <col min="2" max="2" width="22.5703125" hidden="1" customWidth="1"/>
    <col min="3" max="3" width="42.85546875" customWidth="1"/>
    <col min="6" max="6" width="17.7109375" customWidth="1"/>
    <col min="7" max="7" width="26.42578125" customWidth="1"/>
  </cols>
  <sheetData>
    <row r="2" spans="1:7" ht="15.75">
      <c r="A2" s="285" t="s">
        <v>199</v>
      </c>
      <c r="B2" s="285" t="s">
        <v>386</v>
      </c>
      <c r="C2" s="285" t="s">
        <v>387</v>
      </c>
      <c r="D2" s="285" t="s">
        <v>148</v>
      </c>
      <c r="E2" s="285" t="s">
        <v>84</v>
      </c>
      <c r="F2" s="285" t="s">
        <v>388</v>
      </c>
      <c r="G2" s="285" t="s">
        <v>389</v>
      </c>
    </row>
    <row r="3" spans="1:7" ht="137.25" customHeight="1">
      <c r="A3" s="286" t="s">
        <v>358</v>
      </c>
      <c r="B3" s="287"/>
      <c r="C3" s="288" t="s">
        <v>390</v>
      </c>
      <c r="D3" s="289" t="s">
        <v>391</v>
      </c>
      <c r="E3" s="290">
        <v>1</v>
      </c>
      <c r="F3" s="290">
        <f>RESUMO!C49</f>
        <v>20274699.189999998</v>
      </c>
      <c r="G3" s="290">
        <f>TRUNC(E3*F3,2)</f>
        <v>20274699.190000001</v>
      </c>
    </row>
    <row r="4" spans="1:7" ht="15.75">
      <c r="A4" s="291"/>
    </row>
    <row r="5" spans="1:7" ht="15.75">
      <c r="A5" s="291"/>
    </row>
    <row r="6" spans="1:7" ht="15.75">
      <c r="A6" s="291"/>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C56"/>
  <sheetViews>
    <sheetView workbookViewId="0">
      <selection activeCell="A39" sqref="A39:A41"/>
    </sheetView>
  </sheetViews>
  <sheetFormatPr defaultRowHeight="12.75"/>
  <cols>
    <col min="1" max="1" width="16.7109375" style="70" customWidth="1"/>
    <col min="2" max="2" width="48.140625" style="70" customWidth="1"/>
    <col min="3" max="3" width="41.140625" style="70" bestFit="1" customWidth="1"/>
    <col min="4" max="256" width="9.140625" style="70"/>
    <col min="257" max="257" width="16.7109375" style="70" customWidth="1"/>
    <col min="258" max="258" width="48.140625" style="70" customWidth="1"/>
    <col min="259" max="259" width="34.28515625" style="70" customWidth="1"/>
    <col min="260" max="512" width="9.140625" style="70"/>
    <col min="513" max="513" width="16.7109375" style="70" customWidth="1"/>
    <col min="514" max="514" width="48.140625" style="70" customWidth="1"/>
    <col min="515" max="515" width="34.28515625" style="70" customWidth="1"/>
    <col min="516" max="768" width="9.140625" style="70"/>
    <col min="769" max="769" width="16.7109375" style="70" customWidth="1"/>
    <col min="770" max="770" width="48.140625" style="70" customWidth="1"/>
    <col min="771" max="771" width="34.28515625" style="70" customWidth="1"/>
    <col min="772" max="1024" width="9.140625" style="70"/>
    <col min="1025" max="1025" width="16.7109375" style="70" customWidth="1"/>
    <col min="1026" max="1026" width="48.140625" style="70" customWidth="1"/>
    <col min="1027" max="1027" width="34.28515625" style="70" customWidth="1"/>
    <col min="1028" max="1280" width="9.140625" style="70"/>
    <col min="1281" max="1281" width="16.7109375" style="70" customWidth="1"/>
    <col min="1282" max="1282" width="48.140625" style="70" customWidth="1"/>
    <col min="1283" max="1283" width="34.28515625" style="70" customWidth="1"/>
    <col min="1284" max="1536" width="9.140625" style="70"/>
    <col min="1537" max="1537" width="16.7109375" style="70" customWidth="1"/>
    <col min="1538" max="1538" width="48.140625" style="70" customWidth="1"/>
    <col min="1539" max="1539" width="34.28515625" style="70" customWidth="1"/>
    <col min="1540" max="1792" width="9.140625" style="70"/>
    <col min="1793" max="1793" width="16.7109375" style="70" customWidth="1"/>
    <col min="1794" max="1794" width="48.140625" style="70" customWidth="1"/>
    <col min="1795" max="1795" width="34.28515625" style="70" customWidth="1"/>
    <col min="1796" max="2048" width="9.140625" style="70"/>
    <col min="2049" max="2049" width="16.7109375" style="70" customWidth="1"/>
    <col min="2050" max="2050" width="48.140625" style="70" customWidth="1"/>
    <col min="2051" max="2051" width="34.28515625" style="70" customWidth="1"/>
    <col min="2052" max="2304" width="9.140625" style="70"/>
    <col min="2305" max="2305" width="16.7109375" style="70" customWidth="1"/>
    <col min="2306" max="2306" width="48.140625" style="70" customWidth="1"/>
    <col min="2307" max="2307" width="34.28515625" style="70" customWidth="1"/>
    <col min="2308" max="2560" width="9.140625" style="70"/>
    <col min="2561" max="2561" width="16.7109375" style="70" customWidth="1"/>
    <col min="2562" max="2562" width="48.140625" style="70" customWidth="1"/>
    <col min="2563" max="2563" width="34.28515625" style="70" customWidth="1"/>
    <col min="2564" max="2816" width="9.140625" style="70"/>
    <col min="2817" max="2817" width="16.7109375" style="70" customWidth="1"/>
    <col min="2818" max="2818" width="48.140625" style="70" customWidth="1"/>
    <col min="2819" max="2819" width="34.28515625" style="70" customWidth="1"/>
    <col min="2820" max="3072" width="9.140625" style="70"/>
    <col min="3073" max="3073" width="16.7109375" style="70" customWidth="1"/>
    <col min="3074" max="3074" width="48.140625" style="70" customWidth="1"/>
    <col min="3075" max="3075" width="34.28515625" style="70" customWidth="1"/>
    <col min="3076" max="3328" width="9.140625" style="70"/>
    <col min="3329" max="3329" width="16.7109375" style="70" customWidth="1"/>
    <col min="3330" max="3330" width="48.140625" style="70" customWidth="1"/>
    <col min="3331" max="3331" width="34.28515625" style="70" customWidth="1"/>
    <col min="3332" max="3584" width="9.140625" style="70"/>
    <col min="3585" max="3585" width="16.7109375" style="70" customWidth="1"/>
    <col min="3586" max="3586" width="48.140625" style="70" customWidth="1"/>
    <col min="3587" max="3587" width="34.28515625" style="70" customWidth="1"/>
    <col min="3588" max="3840" width="9.140625" style="70"/>
    <col min="3841" max="3841" width="16.7109375" style="70" customWidth="1"/>
    <col min="3842" max="3842" width="48.140625" style="70" customWidth="1"/>
    <col min="3843" max="3843" width="34.28515625" style="70" customWidth="1"/>
    <col min="3844" max="4096" width="9.140625" style="70"/>
    <col min="4097" max="4097" width="16.7109375" style="70" customWidth="1"/>
    <col min="4098" max="4098" width="48.140625" style="70" customWidth="1"/>
    <col min="4099" max="4099" width="34.28515625" style="70" customWidth="1"/>
    <col min="4100" max="4352" width="9.140625" style="70"/>
    <col min="4353" max="4353" width="16.7109375" style="70" customWidth="1"/>
    <col min="4354" max="4354" width="48.140625" style="70" customWidth="1"/>
    <col min="4355" max="4355" width="34.28515625" style="70" customWidth="1"/>
    <col min="4356" max="4608" width="9.140625" style="70"/>
    <col min="4609" max="4609" width="16.7109375" style="70" customWidth="1"/>
    <col min="4610" max="4610" width="48.140625" style="70" customWidth="1"/>
    <col min="4611" max="4611" width="34.28515625" style="70" customWidth="1"/>
    <col min="4612" max="4864" width="9.140625" style="70"/>
    <col min="4865" max="4865" width="16.7109375" style="70" customWidth="1"/>
    <col min="4866" max="4866" width="48.140625" style="70" customWidth="1"/>
    <col min="4867" max="4867" width="34.28515625" style="70" customWidth="1"/>
    <col min="4868" max="5120" width="9.140625" style="70"/>
    <col min="5121" max="5121" width="16.7109375" style="70" customWidth="1"/>
    <col min="5122" max="5122" width="48.140625" style="70" customWidth="1"/>
    <col min="5123" max="5123" width="34.28515625" style="70" customWidth="1"/>
    <col min="5124" max="5376" width="9.140625" style="70"/>
    <col min="5377" max="5377" width="16.7109375" style="70" customWidth="1"/>
    <col min="5378" max="5378" width="48.140625" style="70" customWidth="1"/>
    <col min="5379" max="5379" width="34.28515625" style="70" customWidth="1"/>
    <col min="5380" max="5632" width="9.140625" style="70"/>
    <col min="5633" max="5633" width="16.7109375" style="70" customWidth="1"/>
    <col min="5634" max="5634" width="48.140625" style="70" customWidth="1"/>
    <col min="5635" max="5635" width="34.28515625" style="70" customWidth="1"/>
    <col min="5636" max="5888" width="9.140625" style="70"/>
    <col min="5889" max="5889" width="16.7109375" style="70" customWidth="1"/>
    <col min="5890" max="5890" width="48.140625" style="70" customWidth="1"/>
    <col min="5891" max="5891" width="34.28515625" style="70" customWidth="1"/>
    <col min="5892" max="6144" width="9.140625" style="70"/>
    <col min="6145" max="6145" width="16.7109375" style="70" customWidth="1"/>
    <col min="6146" max="6146" width="48.140625" style="70" customWidth="1"/>
    <col min="6147" max="6147" width="34.28515625" style="70" customWidth="1"/>
    <col min="6148" max="6400" width="9.140625" style="70"/>
    <col min="6401" max="6401" width="16.7109375" style="70" customWidth="1"/>
    <col min="6402" max="6402" width="48.140625" style="70" customWidth="1"/>
    <col min="6403" max="6403" width="34.28515625" style="70" customWidth="1"/>
    <col min="6404" max="6656" width="9.140625" style="70"/>
    <col min="6657" max="6657" width="16.7109375" style="70" customWidth="1"/>
    <col min="6658" max="6658" width="48.140625" style="70" customWidth="1"/>
    <col min="6659" max="6659" width="34.28515625" style="70" customWidth="1"/>
    <col min="6660" max="6912" width="9.140625" style="70"/>
    <col min="6913" max="6913" width="16.7109375" style="70" customWidth="1"/>
    <col min="6914" max="6914" width="48.140625" style="70" customWidth="1"/>
    <col min="6915" max="6915" width="34.28515625" style="70" customWidth="1"/>
    <col min="6916" max="7168" width="9.140625" style="70"/>
    <col min="7169" max="7169" width="16.7109375" style="70" customWidth="1"/>
    <col min="7170" max="7170" width="48.140625" style="70" customWidth="1"/>
    <col min="7171" max="7171" width="34.28515625" style="70" customWidth="1"/>
    <col min="7172" max="7424" width="9.140625" style="70"/>
    <col min="7425" max="7425" width="16.7109375" style="70" customWidth="1"/>
    <col min="7426" max="7426" width="48.140625" style="70" customWidth="1"/>
    <col min="7427" max="7427" width="34.28515625" style="70" customWidth="1"/>
    <col min="7428" max="7680" width="9.140625" style="70"/>
    <col min="7681" max="7681" width="16.7109375" style="70" customWidth="1"/>
    <col min="7682" max="7682" width="48.140625" style="70" customWidth="1"/>
    <col min="7683" max="7683" width="34.28515625" style="70" customWidth="1"/>
    <col min="7684" max="7936" width="9.140625" style="70"/>
    <col min="7937" max="7937" width="16.7109375" style="70" customWidth="1"/>
    <col min="7938" max="7938" width="48.140625" style="70" customWidth="1"/>
    <col min="7939" max="7939" width="34.28515625" style="70" customWidth="1"/>
    <col min="7940" max="8192" width="9.140625" style="70"/>
    <col min="8193" max="8193" width="16.7109375" style="70" customWidth="1"/>
    <col min="8194" max="8194" width="48.140625" style="70" customWidth="1"/>
    <col min="8195" max="8195" width="34.28515625" style="70" customWidth="1"/>
    <col min="8196" max="8448" width="9.140625" style="70"/>
    <col min="8449" max="8449" width="16.7109375" style="70" customWidth="1"/>
    <col min="8450" max="8450" width="48.140625" style="70" customWidth="1"/>
    <col min="8451" max="8451" width="34.28515625" style="70" customWidth="1"/>
    <col min="8452" max="8704" width="9.140625" style="70"/>
    <col min="8705" max="8705" width="16.7109375" style="70" customWidth="1"/>
    <col min="8706" max="8706" width="48.140625" style="70" customWidth="1"/>
    <col min="8707" max="8707" width="34.28515625" style="70" customWidth="1"/>
    <col min="8708" max="8960" width="9.140625" style="70"/>
    <col min="8961" max="8961" width="16.7109375" style="70" customWidth="1"/>
    <col min="8962" max="8962" width="48.140625" style="70" customWidth="1"/>
    <col min="8963" max="8963" width="34.28515625" style="70" customWidth="1"/>
    <col min="8964" max="9216" width="9.140625" style="70"/>
    <col min="9217" max="9217" width="16.7109375" style="70" customWidth="1"/>
    <col min="9218" max="9218" width="48.140625" style="70" customWidth="1"/>
    <col min="9219" max="9219" width="34.28515625" style="70" customWidth="1"/>
    <col min="9220" max="9472" width="9.140625" style="70"/>
    <col min="9473" max="9473" width="16.7109375" style="70" customWidth="1"/>
    <col min="9474" max="9474" width="48.140625" style="70" customWidth="1"/>
    <col min="9475" max="9475" width="34.28515625" style="70" customWidth="1"/>
    <col min="9476" max="9728" width="9.140625" style="70"/>
    <col min="9729" max="9729" width="16.7109375" style="70" customWidth="1"/>
    <col min="9730" max="9730" width="48.140625" style="70" customWidth="1"/>
    <col min="9731" max="9731" width="34.28515625" style="70" customWidth="1"/>
    <col min="9732" max="9984" width="9.140625" style="70"/>
    <col min="9985" max="9985" width="16.7109375" style="70" customWidth="1"/>
    <col min="9986" max="9986" width="48.140625" style="70" customWidth="1"/>
    <col min="9987" max="9987" width="34.28515625" style="70" customWidth="1"/>
    <col min="9988" max="10240" width="9.140625" style="70"/>
    <col min="10241" max="10241" width="16.7109375" style="70" customWidth="1"/>
    <col min="10242" max="10242" width="48.140625" style="70" customWidth="1"/>
    <col min="10243" max="10243" width="34.28515625" style="70" customWidth="1"/>
    <col min="10244" max="10496" width="9.140625" style="70"/>
    <col min="10497" max="10497" width="16.7109375" style="70" customWidth="1"/>
    <col min="10498" max="10498" width="48.140625" style="70" customWidth="1"/>
    <col min="10499" max="10499" width="34.28515625" style="70" customWidth="1"/>
    <col min="10500" max="10752" width="9.140625" style="70"/>
    <col min="10753" max="10753" width="16.7109375" style="70" customWidth="1"/>
    <col min="10754" max="10754" width="48.140625" style="70" customWidth="1"/>
    <col min="10755" max="10755" width="34.28515625" style="70" customWidth="1"/>
    <col min="10756" max="11008" width="9.140625" style="70"/>
    <col min="11009" max="11009" width="16.7109375" style="70" customWidth="1"/>
    <col min="11010" max="11010" width="48.140625" style="70" customWidth="1"/>
    <col min="11011" max="11011" width="34.28515625" style="70" customWidth="1"/>
    <col min="11012" max="11264" width="9.140625" style="70"/>
    <col min="11265" max="11265" width="16.7109375" style="70" customWidth="1"/>
    <col min="11266" max="11266" width="48.140625" style="70" customWidth="1"/>
    <col min="11267" max="11267" width="34.28515625" style="70" customWidth="1"/>
    <col min="11268" max="11520" width="9.140625" style="70"/>
    <col min="11521" max="11521" width="16.7109375" style="70" customWidth="1"/>
    <col min="11522" max="11522" width="48.140625" style="70" customWidth="1"/>
    <col min="11523" max="11523" width="34.28515625" style="70" customWidth="1"/>
    <col min="11524" max="11776" width="9.140625" style="70"/>
    <col min="11777" max="11777" width="16.7109375" style="70" customWidth="1"/>
    <col min="11778" max="11778" width="48.140625" style="70" customWidth="1"/>
    <col min="11779" max="11779" width="34.28515625" style="70" customWidth="1"/>
    <col min="11780" max="12032" width="9.140625" style="70"/>
    <col min="12033" max="12033" width="16.7109375" style="70" customWidth="1"/>
    <col min="12034" max="12034" width="48.140625" style="70" customWidth="1"/>
    <col min="12035" max="12035" width="34.28515625" style="70" customWidth="1"/>
    <col min="12036" max="12288" width="9.140625" style="70"/>
    <col min="12289" max="12289" width="16.7109375" style="70" customWidth="1"/>
    <col min="12290" max="12290" width="48.140625" style="70" customWidth="1"/>
    <col min="12291" max="12291" width="34.28515625" style="70" customWidth="1"/>
    <col min="12292" max="12544" width="9.140625" style="70"/>
    <col min="12545" max="12545" width="16.7109375" style="70" customWidth="1"/>
    <col min="12546" max="12546" width="48.140625" style="70" customWidth="1"/>
    <col min="12547" max="12547" width="34.28515625" style="70" customWidth="1"/>
    <col min="12548" max="12800" width="9.140625" style="70"/>
    <col min="12801" max="12801" width="16.7109375" style="70" customWidth="1"/>
    <col min="12802" max="12802" width="48.140625" style="70" customWidth="1"/>
    <col min="12803" max="12803" width="34.28515625" style="70" customWidth="1"/>
    <col min="12804" max="13056" width="9.140625" style="70"/>
    <col min="13057" max="13057" width="16.7109375" style="70" customWidth="1"/>
    <col min="13058" max="13058" width="48.140625" style="70" customWidth="1"/>
    <col min="13059" max="13059" width="34.28515625" style="70" customWidth="1"/>
    <col min="13060" max="13312" width="9.140625" style="70"/>
    <col min="13313" max="13313" width="16.7109375" style="70" customWidth="1"/>
    <col min="13314" max="13314" width="48.140625" style="70" customWidth="1"/>
    <col min="13315" max="13315" width="34.28515625" style="70" customWidth="1"/>
    <col min="13316" max="13568" width="9.140625" style="70"/>
    <col min="13569" max="13569" width="16.7109375" style="70" customWidth="1"/>
    <col min="13570" max="13570" width="48.140625" style="70" customWidth="1"/>
    <col min="13571" max="13571" width="34.28515625" style="70" customWidth="1"/>
    <col min="13572" max="13824" width="9.140625" style="70"/>
    <col min="13825" max="13825" width="16.7109375" style="70" customWidth="1"/>
    <col min="13826" max="13826" width="48.140625" style="70" customWidth="1"/>
    <col min="13827" max="13827" width="34.28515625" style="70" customWidth="1"/>
    <col min="13828" max="14080" width="9.140625" style="70"/>
    <col min="14081" max="14081" width="16.7109375" style="70" customWidth="1"/>
    <col min="14082" max="14082" width="48.140625" style="70" customWidth="1"/>
    <col min="14083" max="14083" width="34.28515625" style="70" customWidth="1"/>
    <col min="14084" max="14336" width="9.140625" style="70"/>
    <col min="14337" max="14337" width="16.7109375" style="70" customWidth="1"/>
    <col min="14338" max="14338" width="48.140625" style="70" customWidth="1"/>
    <col min="14339" max="14339" width="34.28515625" style="70" customWidth="1"/>
    <col min="14340" max="14592" width="9.140625" style="70"/>
    <col min="14593" max="14593" width="16.7109375" style="70" customWidth="1"/>
    <col min="14594" max="14594" width="48.140625" style="70" customWidth="1"/>
    <col min="14595" max="14595" width="34.28515625" style="70" customWidth="1"/>
    <col min="14596" max="14848" width="9.140625" style="70"/>
    <col min="14849" max="14849" width="16.7109375" style="70" customWidth="1"/>
    <col min="14850" max="14850" width="48.140625" style="70" customWidth="1"/>
    <col min="14851" max="14851" width="34.28515625" style="70" customWidth="1"/>
    <col min="14852" max="15104" width="9.140625" style="70"/>
    <col min="15105" max="15105" width="16.7109375" style="70" customWidth="1"/>
    <col min="15106" max="15106" width="48.140625" style="70" customWidth="1"/>
    <col min="15107" max="15107" width="34.28515625" style="70" customWidth="1"/>
    <col min="15108" max="15360" width="9.140625" style="70"/>
    <col min="15361" max="15361" width="16.7109375" style="70" customWidth="1"/>
    <col min="15362" max="15362" width="48.140625" style="70" customWidth="1"/>
    <col min="15363" max="15363" width="34.28515625" style="70" customWidth="1"/>
    <col min="15364" max="15616" width="9.140625" style="70"/>
    <col min="15617" max="15617" width="16.7109375" style="70" customWidth="1"/>
    <col min="15618" max="15618" width="48.140625" style="70" customWidth="1"/>
    <col min="15619" max="15619" width="34.28515625" style="70" customWidth="1"/>
    <col min="15620" max="15872" width="9.140625" style="70"/>
    <col min="15873" max="15873" width="16.7109375" style="70" customWidth="1"/>
    <col min="15874" max="15874" width="48.140625" style="70" customWidth="1"/>
    <col min="15875" max="15875" width="34.28515625" style="70" customWidth="1"/>
    <col min="15876" max="16128" width="9.140625" style="70"/>
    <col min="16129" max="16129" width="16.7109375" style="70" customWidth="1"/>
    <col min="16130" max="16130" width="48.140625" style="70" customWidth="1"/>
    <col min="16131" max="16131" width="34.28515625" style="70" customWidth="1"/>
    <col min="16132" max="16384" width="9.140625" style="70"/>
  </cols>
  <sheetData>
    <row r="1" spans="1:3" ht="13.5" thickBot="1">
      <c r="A1" s="238"/>
      <c r="B1" s="238"/>
      <c r="C1" s="238"/>
    </row>
    <row r="2" spans="1:3" ht="20.25" customHeight="1">
      <c r="A2" s="448" t="s">
        <v>351</v>
      </c>
      <c r="B2" s="449"/>
      <c r="C2" s="450"/>
    </row>
    <row r="3" spans="1:3" ht="20.25" customHeight="1">
      <c r="A3" s="459" t="str">
        <f>ORÇAMENTO!D18</f>
        <v>MANUTENÇÃO CORRETIVA, PREVENTIVA E CONSERVAÇÃO DA MALHA VIÁRIA</v>
      </c>
      <c r="B3" s="460"/>
      <c r="C3" s="461"/>
    </row>
    <row r="4" spans="1:3" ht="20.25" customHeight="1">
      <c r="A4" s="459"/>
      <c r="B4" s="460"/>
      <c r="C4" s="461"/>
    </row>
    <row r="5" spans="1:3" ht="20.25" customHeight="1">
      <c r="A5" s="457" t="s">
        <v>348</v>
      </c>
      <c r="B5" s="458"/>
      <c r="C5" s="256"/>
    </row>
    <row r="6" spans="1:3" ht="20.25" customHeight="1">
      <c r="A6" s="257" t="s">
        <v>358</v>
      </c>
      <c r="B6" s="462" t="s">
        <v>360</v>
      </c>
      <c r="C6" s="463"/>
    </row>
    <row r="7" spans="1:3" ht="20.25" customHeight="1">
      <c r="A7" s="257"/>
      <c r="B7" s="462" t="s">
        <v>361</v>
      </c>
      <c r="C7" s="463"/>
    </row>
    <row r="8" spans="1:3" ht="20.25" customHeight="1">
      <c r="A8" s="257"/>
      <c r="B8" s="462" t="s">
        <v>362</v>
      </c>
      <c r="C8" s="463"/>
    </row>
    <row r="9" spans="1:3" ht="20.25" customHeight="1">
      <c r="A9" s="257"/>
      <c r="B9" s="462" t="s">
        <v>363</v>
      </c>
      <c r="C9" s="463"/>
    </row>
    <row r="10" spans="1:3" ht="20.25" customHeight="1">
      <c r="A10" s="464" t="s">
        <v>382</v>
      </c>
      <c r="B10" s="465"/>
      <c r="C10" s="466"/>
    </row>
    <row r="11" spans="1:3" ht="20.25" customHeight="1">
      <c r="A11" s="459"/>
      <c r="B11" s="460"/>
      <c r="C11" s="461"/>
    </row>
    <row r="12" spans="1:3" ht="12.75" customHeight="1">
      <c r="A12" s="459"/>
      <c r="B12" s="460"/>
      <c r="C12" s="461"/>
    </row>
    <row r="13" spans="1:3" ht="12.75" customHeight="1">
      <c r="A13" s="467"/>
      <c r="B13" s="468"/>
      <c r="C13" s="469"/>
    </row>
    <row r="14" spans="1:3">
      <c r="A14" s="451" t="s">
        <v>352</v>
      </c>
      <c r="B14" s="452" t="s">
        <v>353</v>
      </c>
      <c r="C14" s="239" t="s">
        <v>441</v>
      </c>
    </row>
    <row r="15" spans="1:3" ht="14.25" customHeight="1">
      <c r="A15" s="451"/>
      <c r="B15" s="452"/>
      <c r="C15" s="240" t="s">
        <v>371</v>
      </c>
    </row>
    <row r="16" spans="1:3">
      <c r="A16" s="451"/>
      <c r="B16" s="452"/>
      <c r="C16" s="240" t="s">
        <v>354</v>
      </c>
    </row>
    <row r="17" spans="1:3" ht="15.75">
      <c r="A17" s="241" t="s">
        <v>145</v>
      </c>
      <c r="B17" s="242" t="s">
        <v>200</v>
      </c>
      <c r="C17" s="243" t="s">
        <v>355</v>
      </c>
    </row>
    <row r="18" spans="1:3" ht="12.75" customHeight="1">
      <c r="A18" s="442" t="s">
        <v>208</v>
      </c>
      <c r="B18" s="453" t="str">
        <f>ORÇAMENTO!D19</f>
        <v>RECAPEAMENTO (E=5CM)</v>
      </c>
      <c r="C18" s="454">
        <f>ORÇAMENTO!J19</f>
        <v>12991277.959999999</v>
      </c>
    </row>
    <row r="19" spans="1:3" ht="14.25" customHeight="1">
      <c r="A19" s="443"/>
      <c r="B19" s="446"/>
      <c r="C19" s="455"/>
    </row>
    <row r="20" spans="1:3">
      <c r="A20" s="444"/>
      <c r="B20" s="447"/>
      <c r="C20" s="456"/>
    </row>
    <row r="21" spans="1:3">
      <c r="A21" s="442" t="s">
        <v>217</v>
      </c>
      <c r="B21" s="445" t="str">
        <f>ORÇAMENTO!D26</f>
        <v>REPERFILAMENTO (E=3CM)</v>
      </c>
      <c r="C21" s="439">
        <f>ORÇAMENTO!J26</f>
        <v>1087454.8099999998</v>
      </c>
    </row>
    <row r="22" spans="1:3">
      <c r="A22" s="443"/>
      <c r="B22" s="446"/>
      <c r="C22" s="440"/>
    </row>
    <row r="23" spans="1:3">
      <c r="A23" s="444"/>
      <c r="B23" s="446"/>
      <c r="C23" s="441"/>
    </row>
    <row r="24" spans="1:3">
      <c r="A24" s="442" t="s">
        <v>221</v>
      </c>
      <c r="B24" s="445" t="str">
        <f>ORÇAMENTO!D33</f>
        <v>TAPA BURACO -  C/ MBUQ</v>
      </c>
      <c r="C24" s="439">
        <f>ORÇAMENTO!J33</f>
        <v>1436546.18</v>
      </c>
    </row>
    <row r="25" spans="1:3">
      <c r="A25" s="443"/>
      <c r="B25" s="446"/>
      <c r="C25" s="440"/>
    </row>
    <row r="26" spans="1:3">
      <c r="A26" s="444"/>
      <c r="B26" s="447"/>
      <c r="C26" s="441"/>
    </row>
    <row r="27" spans="1:3" ht="12.75" customHeight="1">
      <c r="A27" s="442" t="s">
        <v>374</v>
      </c>
      <c r="B27" s="453" t="str">
        <f>ORÇAMENTO!D41</f>
        <v xml:space="preserve">FRESAGEM E DEMOLIÇÃO DE CBUQ </v>
      </c>
      <c r="C27" s="244"/>
    </row>
    <row r="28" spans="1:3" ht="14.25">
      <c r="A28" s="443"/>
      <c r="B28" s="446"/>
      <c r="C28" s="245">
        <f>ORÇAMENTO!J41</f>
        <v>281455.2</v>
      </c>
    </row>
    <row r="29" spans="1:3">
      <c r="A29" s="444"/>
      <c r="B29" s="447"/>
      <c r="C29" s="246"/>
    </row>
    <row r="30" spans="1:3" ht="12.75" customHeight="1">
      <c r="A30" s="442" t="s">
        <v>375</v>
      </c>
      <c r="B30" s="453" t="str">
        <f>ORÇAMENTO!D46</f>
        <v xml:space="preserve">RECUPERAÇÃO DE BASE </v>
      </c>
      <c r="C30" s="247"/>
    </row>
    <row r="31" spans="1:3" ht="14.25">
      <c r="A31" s="443"/>
      <c r="B31" s="484"/>
      <c r="C31" s="245">
        <f>ORÇAMENTO!J46</f>
        <v>595549.86</v>
      </c>
    </row>
    <row r="32" spans="1:3" ht="12.75" customHeight="1">
      <c r="A32" s="444"/>
      <c r="B32" s="485"/>
      <c r="C32" s="246"/>
    </row>
    <row r="33" spans="1:3" ht="12.75" customHeight="1">
      <c r="A33" s="442" t="s">
        <v>376</v>
      </c>
      <c r="B33" s="453" t="str">
        <f>ORÇAMENTO!D55</f>
        <v>SERVIÇOS COMPLEMENTARES</v>
      </c>
      <c r="C33" s="248"/>
    </row>
    <row r="34" spans="1:3" ht="14.25">
      <c r="A34" s="443"/>
      <c r="B34" s="484"/>
      <c r="C34" s="245">
        <f>ORÇAMENTO!J55</f>
        <v>2042085.69</v>
      </c>
    </row>
    <row r="35" spans="1:3" ht="12.75" customHeight="1">
      <c r="A35" s="444"/>
      <c r="B35" s="485"/>
      <c r="C35" s="246"/>
    </row>
    <row r="36" spans="1:3" ht="12.75" customHeight="1">
      <c r="A36" s="442" t="s">
        <v>377</v>
      </c>
      <c r="B36" s="475" t="str">
        <f>ORÇAMENTO!D60</f>
        <v>RECUPERAÇÃO DE DRENAGEM</v>
      </c>
      <c r="C36" s="244"/>
    </row>
    <row r="37" spans="1:3" ht="12.75" customHeight="1">
      <c r="A37" s="443"/>
      <c r="B37" s="476"/>
      <c r="C37" s="244">
        <f>ORÇAMENTO!J60</f>
        <v>1158746.29</v>
      </c>
    </row>
    <row r="38" spans="1:3" ht="12.75" customHeight="1">
      <c r="A38" s="444"/>
      <c r="B38" s="477"/>
      <c r="C38" s="244"/>
    </row>
    <row r="39" spans="1:3" ht="12.75" customHeight="1">
      <c r="A39" s="442" t="s">
        <v>378</v>
      </c>
      <c r="B39" s="453" t="str">
        <f>ORÇAMENTO!D88</f>
        <v xml:space="preserve">SINALIZAÇÃO </v>
      </c>
      <c r="C39" s="247"/>
    </row>
    <row r="40" spans="1:3" ht="12.75" customHeight="1">
      <c r="A40" s="443"/>
      <c r="B40" s="446"/>
      <c r="C40" s="245">
        <f>ORÇAMENTO!J88</f>
        <v>51840</v>
      </c>
    </row>
    <row r="41" spans="1:3" ht="12.75" customHeight="1">
      <c r="A41" s="444"/>
      <c r="B41" s="447"/>
      <c r="C41" s="246"/>
    </row>
    <row r="42" spans="1:3" ht="12.75" customHeight="1">
      <c r="A42" s="442" t="s">
        <v>379</v>
      </c>
      <c r="B42" s="472" t="str">
        <f>ORÇAMENTO!D92</f>
        <v>CANTEIRO DE OBRAS</v>
      </c>
      <c r="C42" s="247"/>
    </row>
    <row r="43" spans="1:3" ht="12.75" customHeight="1">
      <c r="A43" s="443"/>
      <c r="B43" s="473"/>
      <c r="C43" s="245">
        <f>ORÇAMENTO!J92</f>
        <v>29690.160000000003</v>
      </c>
    </row>
    <row r="44" spans="1:3" ht="12.75" customHeight="1">
      <c r="A44" s="444"/>
      <c r="B44" s="474"/>
      <c r="C44" s="246"/>
    </row>
    <row r="45" spans="1:3" ht="12.75" customHeight="1">
      <c r="A45" s="442" t="s">
        <v>380</v>
      </c>
      <c r="B45" s="472" t="str">
        <f>ORÇAMENTO!D98</f>
        <v xml:space="preserve">ADMINISTRAÇÃO LOCAL </v>
      </c>
      <c r="C45" s="247"/>
    </row>
    <row r="46" spans="1:3" ht="12.75" customHeight="1">
      <c r="A46" s="443"/>
      <c r="B46" s="473"/>
      <c r="C46" s="245">
        <f>ORÇAMENTO!J98</f>
        <v>600053.04</v>
      </c>
    </row>
    <row r="47" spans="1:3" ht="12.75" customHeight="1">
      <c r="A47" s="444"/>
      <c r="B47" s="474"/>
      <c r="C47" s="246"/>
    </row>
    <row r="48" spans="1:3">
      <c r="A48" s="478" t="s">
        <v>356</v>
      </c>
      <c r="B48" s="479"/>
      <c r="C48" s="247"/>
    </row>
    <row r="49" spans="1:3" ht="15.75">
      <c r="A49" s="480"/>
      <c r="B49" s="481"/>
      <c r="C49" s="249">
        <f>SUM(C18:C47)</f>
        <v>20274699.189999998</v>
      </c>
    </row>
    <row r="50" spans="1:3">
      <c r="A50" s="482"/>
      <c r="B50" s="483"/>
      <c r="C50" s="246"/>
    </row>
    <row r="51" spans="1:3" ht="15.75">
      <c r="A51" s="470"/>
      <c r="B51" s="471"/>
      <c r="C51" s="250"/>
    </row>
    <row r="52" spans="1:3" ht="15.75">
      <c r="A52" s="470"/>
      <c r="B52" s="471"/>
      <c r="C52" s="251"/>
    </row>
    <row r="53" spans="1:3" ht="15.75">
      <c r="A53" s="252"/>
      <c r="B53" s="253"/>
      <c r="C53" s="254"/>
    </row>
    <row r="55" spans="1:3" ht="15.75">
      <c r="A55" s="255"/>
    </row>
    <row r="56" spans="1:3" ht="15.75">
      <c r="A56" s="255"/>
    </row>
  </sheetData>
  <mergeCells count="36">
    <mergeCell ref="A27:A29"/>
    <mergeCell ref="B27:B29"/>
    <mergeCell ref="A30:A32"/>
    <mergeCell ref="B30:B32"/>
    <mergeCell ref="A33:A35"/>
    <mergeCell ref="B33:B35"/>
    <mergeCell ref="A51:B51"/>
    <mergeCell ref="A52:B52"/>
    <mergeCell ref="A36:A38"/>
    <mergeCell ref="A39:A41"/>
    <mergeCell ref="B39:B41"/>
    <mergeCell ref="A42:A44"/>
    <mergeCell ref="B42:B44"/>
    <mergeCell ref="A45:A47"/>
    <mergeCell ref="B45:B47"/>
    <mergeCell ref="B36:B38"/>
    <mergeCell ref="A48:B50"/>
    <mergeCell ref="A2:C2"/>
    <mergeCell ref="A14:A16"/>
    <mergeCell ref="B14:B16"/>
    <mergeCell ref="A18:A20"/>
    <mergeCell ref="B18:B20"/>
    <mergeCell ref="C18:C20"/>
    <mergeCell ref="A5:B5"/>
    <mergeCell ref="A3:C4"/>
    <mergeCell ref="B6:C6"/>
    <mergeCell ref="B7:C7"/>
    <mergeCell ref="B8:C8"/>
    <mergeCell ref="B9:C9"/>
    <mergeCell ref="A10:C13"/>
    <mergeCell ref="C24:C26"/>
    <mergeCell ref="A21:A23"/>
    <mergeCell ref="B21:B23"/>
    <mergeCell ref="C21:C23"/>
    <mergeCell ref="A24:A26"/>
    <mergeCell ref="B24:B26"/>
  </mergeCells>
  <printOptions horizontalCentered="1"/>
  <pageMargins left="0.51181102362204722" right="0.51181102362204722" top="0.78740157480314965" bottom="0.78740157480314965" header="0.31496062992125984" footer="0.31496062992125984"/>
  <pageSetup paperSize="9" scale="110" orientation="portrait" horizontalDpi="1200" verticalDpi="1200" r:id="rId1"/>
</worksheet>
</file>

<file path=xl/worksheets/sheet4.xml><?xml version="1.0" encoding="utf-8"?>
<worksheet xmlns="http://schemas.openxmlformats.org/spreadsheetml/2006/main" xmlns:r="http://schemas.openxmlformats.org/officeDocument/2006/relationships">
  <sheetPr>
    <pageSetUpPr fitToPage="1"/>
  </sheetPr>
  <dimension ref="A1:O111"/>
  <sheetViews>
    <sheetView view="pageBreakPreview" zoomScale="85" zoomScaleNormal="100" zoomScaleSheetLayoutView="85" workbookViewId="0">
      <selection activeCell="B9" sqref="B9:D9"/>
    </sheetView>
  </sheetViews>
  <sheetFormatPr defaultRowHeight="15"/>
  <cols>
    <col min="1" max="1" width="10.28515625" style="304" customWidth="1"/>
    <col min="2" max="2" width="10.5703125" style="305" customWidth="1"/>
    <col min="3" max="3" width="12.28515625" style="305" customWidth="1"/>
    <col min="4" max="4" width="59.7109375" style="306" customWidth="1"/>
    <col min="5" max="5" width="9.140625" style="158"/>
    <col min="6" max="6" width="13.7109375" style="157" hidden="1" customWidth="1"/>
    <col min="7" max="7" width="13.7109375" style="157" customWidth="1"/>
    <col min="8" max="8" width="12.140625" style="158" customWidth="1"/>
    <col min="9" max="9" width="13" style="158" customWidth="1"/>
    <col min="10" max="10" width="23" style="158" customWidth="1"/>
    <col min="11" max="11" width="9.140625" style="229"/>
    <col min="12" max="12" width="15.28515625" style="158" customWidth="1"/>
    <col min="13" max="13" width="16.42578125" style="158" bestFit="1" customWidth="1"/>
    <col min="14" max="14" width="9.140625" style="158"/>
    <col min="15" max="15" width="13.140625" style="158" customWidth="1"/>
    <col min="16" max="16384" width="9.140625" style="158"/>
  </cols>
  <sheetData>
    <row r="1" spans="1:11">
      <c r="A1" s="297"/>
      <c r="B1" s="298"/>
      <c r="C1" s="298"/>
      <c r="D1" s="299"/>
      <c r="E1" s="262"/>
      <c r="F1" s="261"/>
      <c r="G1" s="261"/>
      <c r="H1" s="262"/>
      <c r="I1" s="262"/>
      <c r="J1" s="262"/>
    </row>
    <row r="2" spans="1:11">
      <c r="A2" s="297"/>
      <c r="B2" s="298"/>
      <c r="C2" s="298"/>
      <c r="D2" s="299"/>
      <c r="E2" s="262"/>
      <c r="F2" s="261"/>
      <c r="G2" s="261"/>
      <c r="H2" s="262"/>
      <c r="I2" s="263"/>
      <c r="J2" s="264"/>
    </row>
    <row r="3" spans="1:11">
      <c r="A3" s="297"/>
      <c r="B3" s="298"/>
      <c r="C3" s="298"/>
      <c r="D3" s="299"/>
      <c r="E3" s="262"/>
      <c r="F3" s="261"/>
      <c r="G3" s="261"/>
      <c r="H3" s="262"/>
      <c r="I3" s="263"/>
      <c r="J3" s="264"/>
    </row>
    <row r="4" spans="1:11">
      <c r="A4" s="431" t="s">
        <v>0</v>
      </c>
      <c r="B4" s="431"/>
      <c r="C4" s="431"/>
      <c r="D4" s="431"/>
      <c r="E4" s="431"/>
      <c r="F4" s="431"/>
      <c r="G4" s="431"/>
      <c r="H4" s="431"/>
      <c r="I4" s="431"/>
      <c r="J4" s="431"/>
    </row>
    <row r="5" spans="1:11">
      <c r="A5" s="432" t="s">
        <v>1</v>
      </c>
      <c r="B5" s="432"/>
      <c r="C5" s="432"/>
      <c r="D5" s="432"/>
      <c r="E5" s="432"/>
      <c r="F5" s="432"/>
      <c r="G5" s="432"/>
      <c r="H5" s="432"/>
      <c r="I5" s="432"/>
      <c r="J5" s="432"/>
    </row>
    <row r="6" spans="1:11">
      <c r="A6" s="300" t="s">
        <v>2</v>
      </c>
      <c r="B6" s="433" t="s">
        <v>350</v>
      </c>
      <c r="C6" s="433"/>
      <c r="D6" s="434"/>
      <c r="E6" s="265"/>
      <c r="F6" s="266"/>
      <c r="G6" s="266"/>
      <c r="H6" s="265"/>
      <c r="I6" s="267" t="s">
        <v>16</v>
      </c>
      <c r="J6" s="268"/>
    </row>
    <row r="7" spans="1:11">
      <c r="A7" s="301" t="s">
        <v>3</v>
      </c>
      <c r="B7" s="424" t="s">
        <v>349</v>
      </c>
      <c r="C7" s="424"/>
      <c r="D7" s="425"/>
      <c r="E7" s="269"/>
      <c r="F7" s="270"/>
      <c r="G7" s="270"/>
      <c r="H7" s="269"/>
      <c r="I7" s="271"/>
      <c r="J7" s="272"/>
    </row>
    <row r="8" spans="1:11">
      <c r="A8" s="301" t="s">
        <v>4</v>
      </c>
      <c r="B8" s="435" t="s">
        <v>381</v>
      </c>
      <c r="C8" s="435"/>
      <c r="D8" s="436"/>
      <c r="E8" s="269"/>
      <c r="F8" s="270"/>
      <c r="G8" s="270"/>
      <c r="H8" s="269"/>
      <c r="I8" s="273" t="s">
        <v>202</v>
      </c>
      <c r="J8" s="274">
        <f>BDI_OK!E26</f>
        <v>0.20702738941176513</v>
      </c>
    </row>
    <row r="9" spans="1:11" s="225" customFormat="1" ht="36.75" customHeight="1">
      <c r="A9" s="302" t="s">
        <v>373</v>
      </c>
      <c r="B9" s="437" t="s">
        <v>359</v>
      </c>
      <c r="C9" s="437"/>
      <c r="D9" s="438"/>
      <c r="E9" s="275"/>
      <c r="F9" s="276"/>
      <c r="G9" s="276"/>
      <c r="H9" s="275"/>
      <c r="I9" s="277" t="s">
        <v>272</v>
      </c>
      <c r="J9" s="278">
        <v>0.15279999999999999</v>
      </c>
      <c r="K9" s="237"/>
    </row>
    <row r="10" spans="1:11">
      <c r="A10" s="422"/>
      <c r="B10" s="424"/>
      <c r="C10" s="424"/>
      <c r="D10" s="425"/>
      <c r="E10" s="269"/>
      <c r="F10" s="270"/>
      <c r="G10" s="270"/>
      <c r="H10" s="269"/>
      <c r="I10" s="279" t="s">
        <v>17</v>
      </c>
      <c r="J10" s="280">
        <v>43344</v>
      </c>
    </row>
    <row r="11" spans="1:11">
      <c r="A11" s="422"/>
      <c r="B11" s="424"/>
      <c r="C11" s="424"/>
      <c r="D11" s="425"/>
      <c r="E11" s="269"/>
      <c r="F11" s="270"/>
      <c r="G11" s="270"/>
      <c r="H11" s="269"/>
      <c r="I11" s="279" t="s">
        <v>370</v>
      </c>
      <c r="J11" s="280">
        <v>43160</v>
      </c>
    </row>
    <row r="12" spans="1:11" ht="15" customHeight="1">
      <c r="A12" s="423"/>
      <c r="B12" s="426"/>
      <c r="C12" s="426"/>
      <c r="D12" s="427"/>
      <c r="E12" s="281"/>
      <c r="F12" s="282"/>
      <c r="G12" s="282"/>
      <c r="H12" s="281"/>
      <c r="I12" s="283" t="s">
        <v>372</v>
      </c>
      <c r="J12" s="284"/>
    </row>
    <row r="13" spans="1:11">
      <c r="A13" s="303"/>
      <c r="B13" s="298"/>
      <c r="C13" s="298"/>
      <c r="D13" s="299"/>
      <c r="E13" s="262"/>
      <c r="F13" s="261"/>
      <c r="G13" s="261"/>
      <c r="H13" s="262"/>
      <c r="I13" s="262"/>
      <c r="J13" s="262"/>
    </row>
    <row r="14" spans="1:11" ht="26.25">
      <c r="A14" s="428" t="s">
        <v>383</v>
      </c>
      <c r="B14" s="429"/>
      <c r="C14" s="429"/>
      <c r="D14" s="429"/>
      <c r="E14" s="429"/>
      <c r="F14" s="429"/>
      <c r="G14" s="429"/>
      <c r="H14" s="429"/>
      <c r="I14" s="429"/>
      <c r="J14" s="430"/>
    </row>
    <row r="15" spans="1:11" ht="5.25" customHeight="1"/>
    <row r="16" spans="1:11" ht="31.5">
      <c r="A16" s="155" t="s">
        <v>278</v>
      </c>
      <c r="B16" s="155" t="s">
        <v>276</v>
      </c>
      <c r="C16" s="155" t="s">
        <v>277</v>
      </c>
      <c r="D16" s="155" t="s">
        <v>70</v>
      </c>
      <c r="E16" s="155" t="s">
        <v>5</v>
      </c>
      <c r="F16" s="156" t="s">
        <v>311</v>
      </c>
      <c r="G16" s="156" t="s">
        <v>163</v>
      </c>
      <c r="H16" s="154" t="s">
        <v>165</v>
      </c>
      <c r="I16" s="154" t="s">
        <v>164</v>
      </c>
      <c r="J16" s="154" t="s">
        <v>314</v>
      </c>
    </row>
    <row r="17" spans="1:15">
      <c r="A17" s="172"/>
      <c r="B17" s="307"/>
      <c r="C17" s="307"/>
      <c r="D17" s="308"/>
      <c r="E17" s="159"/>
      <c r="F17" s="180"/>
      <c r="G17" s="180"/>
      <c r="H17" s="160"/>
      <c r="I17" s="161"/>
      <c r="J17" s="161"/>
    </row>
    <row r="18" spans="1:15" ht="30">
      <c r="A18" s="162" t="s">
        <v>136</v>
      </c>
      <c r="B18" s="163"/>
      <c r="C18" s="163"/>
      <c r="D18" s="226" t="s">
        <v>350</v>
      </c>
      <c r="E18" s="162"/>
      <c r="F18" s="181"/>
      <c r="G18" s="181"/>
      <c r="H18" s="220"/>
      <c r="I18" s="164" t="s">
        <v>6</v>
      </c>
      <c r="J18" s="164"/>
      <c r="K18" s="230"/>
    </row>
    <row r="19" spans="1:15">
      <c r="A19" s="162" t="s">
        <v>14</v>
      </c>
      <c r="B19" s="163"/>
      <c r="C19" s="163"/>
      <c r="D19" s="226" t="s">
        <v>7</v>
      </c>
      <c r="E19" s="162"/>
      <c r="F19" s="181"/>
      <c r="G19" s="181"/>
      <c r="H19" s="220"/>
      <c r="I19" s="164" t="s">
        <v>6</v>
      </c>
      <c r="J19" s="165">
        <f>SUM(J20:J25)</f>
        <v>12991277.959999999</v>
      </c>
      <c r="K19" s="231"/>
    </row>
    <row r="20" spans="1:15" ht="60">
      <c r="A20" s="172" t="s">
        <v>137</v>
      </c>
      <c r="B20" s="309">
        <v>95995</v>
      </c>
      <c r="C20" s="310" t="s">
        <v>21</v>
      </c>
      <c r="D20" s="308" t="s">
        <v>168</v>
      </c>
      <c r="E20" s="159" t="s">
        <v>132</v>
      </c>
      <c r="F20" s="182">
        <v>12384.5</v>
      </c>
      <c r="G20" s="182">
        <v>12384.5</v>
      </c>
      <c r="H20" s="221">
        <v>718.09</v>
      </c>
      <c r="I20" s="161">
        <f>TRUNC((H20*(1+$J$8)),2)</f>
        <v>866.75</v>
      </c>
      <c r="J20" s="161">
        <f>TRUNC((G20*I20),2)</f>
        <v>10734265.369999999</v>
      </c>
      <c r="K20" s="232">
        <f>J20/$J$101</f>
        <v>0.52944141214654439</v>
      </c>
      <c r="L20" s="166"/>
      <c r="M20" s="168">
        <f t="shared" ref="M20:M24" si="0">G20*H20</f>
        <v>8893185.6050000004</v>
      </c>
    </row>
    <row r="21" spans="1:15" s="167" customFormat="1" ht="30">
      <c r="A21" s="172" t="s">
        <v>138</v>
      </c>
      <c r="B21" s="309">
        <v>72846</v>
      </c>
      <c r="C21" s="310" t="s">
        <v>21</v>
      </c>
      <c r="D21" s="308" t="s">
        <v>169</v>
      </c>
      <c r="E21" s="159" t="s">
        <v>8</v>
      </c>
      <c r="F21" s="182">
        <v>29722.799999999999</v>
      </c>
      <c r="G21" s="182">
        <v>29722.799999999999</v>
      </c>
      <c r="H21" s="221">
        <v>3.96</v>
      </c>
      <c r="I21" s="161">
        <f>TRUNC((H21*(1+$J$8)),2)</f>
        <v>4.7699999999999996</v>
      </c>
      <c r="J21" s="161">
        <f t="shared" ref="J21:J24" si="1">TRUNC((G21*I21),2)</f>
        <v>141777.75</v>
      </c>
      <c r="K21" s="232">
        <f t="shared" ref="K21:K24" si="2">J21/$J$101</f>
        <v>6.9928411105565714E-3</v>
      </c>
      <c r="L21" s="166"/>
      <c r="M21" s="168">
        <f t="shared" si="0"/>
        <v>117702.288</v>
      </c>
    </row>
    <row r="22" spans="1:15" ht="45">
      <c r="A22" s="172" t="s">
        <v>139</v>
      </c>
      <c r="B22" s="309">
        <v>95878</v>
      </c>
      <c r="C22" s="310" t="s">
        <v>21</v>
      </c>
      <c r="D22" s="308" t="s">
        <v>179</v>
      </c>
      <c r="E22" s="159" t="s">
        <v>10</v>
      </c>
      <c r="F22" s="182">
        <v>594456</v>
      </c>
      <c r="G22" s="182">
        <v>594456</v>
      </c>
      <c r="H22" s="221">
        <v>0.76</v>
      </c>
      <c r="I22" s="161">
        <f>TRUNC((H22*(1+$J$8)),2)</f>
        <v>0.91</v>
      </c>
      <c r="J22" s="161">
        <f t="shared" si="1"/>
        <v>540954.96</v>
      </c>
      <c r="K22" s="232">
        <f t="shared" si="2"/>
        <v>2.6681281676761589E-2</v>
      </c>
      <c r="L22" s="166"/>
      <c r="M22" s="168">
        <f t="shared" si="0"/>
        <v>451786.56</v>
      </c>
    </row>
    <row r="23" spans="1:15">
      <c r="A23" s="172" t="s">
        <v>140</v>
      </c>
      <c r="B23" s="309">
        <v>96402</v>
      </c>
      <c r="C23" s="310" t="s">
        <v>21</v>
      </c>
      <c r="D23" s="308" t="s">
        <v>177</v>
      </c>
      <c r="E23" s="54" t="s">
        <v>9</v>
      </c>
      <c r="F23" s="182">
        <v>247690</v>
      </c>
      <c r="G23" s="182">
        <v>247690</v>
      </c>
      <c r="H23" s="221">
        <v>3.36</v>
      </c>
      <c r="I23" s="161">
        <f>TRUNC((H23*(1+$J$8)),2)</f>
        <v>4.05</v>
      </c>
      <c r="J23" s="161">
        <f t="shared" si="1"/>
        <v>1003144.5</v>
      </c>
      <c r="K23" s="232">
        <f t="shared" si="2"/>
        <v>4.9477651461027672E-2</v>
      </c>
      <c r="L23" s="166"/>
      <c r="M23" s="168">
        <f t="shared" si="0"/>
        <v>832238.4</v>
      </c>
    </row>
    <row r="24" spans="1:15">
      <c r="A24" s="172" t="s">
        <v>141</v>
      </c>
      <c r="B24" s="309">
        <v>83356</v>
      </c>
      <c r="C24" s="310" t="s">
        <v>21</v>
      </c>
      <c r="D24" s="308" t="s">
        <v>184</v>
      </c>
      <c r="E24" s="159" t="s">
        <v>180</v>
      </c>
      <c r="F24" s="182">
        <v>588799.37</v>
      </c>
      <c r="G24" s="182">
        <v>588799.37</v>
      </c>
      <c r="H24" s="221">
        <v>0.81</v>
      </c>
      <c r="I24" s="161">
        <f>TRUNC((H24*(1+$J$8)),2)</f>
        <v>0.97</v>
      </c>
      <c r="J24" s="161">
        <f t="shared" si="1"/>
        <v>571135.38</v>
      </c>
      <c r="K24" s="232">
        <f t="shared" si="2"/>
        <v>2.8169857152884351E-2</v>
      </c>
      <c r="L24" s="166"/>
      <c r="M24" s="168">
        <f t="shared" si="0"/>
        <v>476927.48970000003</v>
      </c>
    </row>
    <row r="25" spans="1:15">
      <c r="A25" s="172"/>
      <c r="B25" s="307"/>
      <c r="C25" s="307"/>
      <c r="D25" s="311"/>
      <c r="E25" s="159"/>
      <c r="F25" s="182"/>
      <c r="G25" s="182"/>
      <c r="H25" s="221"/>
      <c r="I25" s="161"/>
      <c r="J25" s="161"/>
      <c r="K25" s="232"/>
      <c r="O25" s="168"/>
    </row>
    <row r="26" spans="1:15" s="170" customFormat="1">
      <c r="A26" s="162" t="s">
        <v>211</v>
      </c>
      <c r="B26" s="163"/>
      <c r="C26" s="163"/>
      <c r="D26" s="226" t="s">
        <v>315</v>
      </c>
      <c r="E26" s="169"/>
      <c r="F26" s="181"/>
      <c r="G26" s="181"/>
      <c r="H26" s="220"/>
      <c r="I26" s="164" t="s">
        <v>6</v>
      </c>
      <c r="J26" s="165">
        <f>SUM(J27:J32)</f>
        <v>1087454.8099999998</v>
      </c>
      <c r="K26" s="231"/>
      <c r="O26" s="171"/>
    </row>
    <row r="27" spans="1:15" ht="60">
      <c r="A27" s="172" t="s">
        <v>279</v>
      </c>
      <c r="B27" s="309" t="s">
        <v>368</v>
      </c>
      <c r="C27" s="312" t="s">
        <v>21</v>
      </c>
      <c r="D27" s="308" t="s">
        <v>313</v>
      </c>
      <c r="E27" s="159" t="s">
        <v>132</v>
      </c>
      <c r="F27" s="182">
        <v>947.05000000000007</v>
      </c>
      <c r="G27" s="182">
        <v>947.05</v>
      </c>
      <c r="H27" s="221">
        <v>755.59</v>
      </c>
      <c r="I27" s="161">
        <f>TRUNC((H27*(1+$J$8)),2)</f>
        <v>912.01</v>
      </c>
      <c r="J27" s="161">
        <f t="shared" ref="J27:J31" si="3">TRUNC((G27*I27),2)</f>
        <v>863719.07</v>
      </c>
      <c r="K27" s="232">
        <f t="shared" ref="K27:K31" si="4">J27/$J$101</f>
        <v>4.2600832787004224E-2</v>
      </c>
      <c r="M27" s="168">
        <f t="shared" ref="M27:M31" si="5">G27*H27</f>
        <v>715581.50950000004</v>
      </c>
      <c r="O27" s="168"/>
    </row>
    <row r="28" spans="1:15" ht="30">
      <c r="A28" s="172" t="s">
        <v>280</v>
      </c>
      <c r="B28" s="309">
        <v>72846</v>
      </c>
      <c r="C28" s="310" t="s">
        <v>21</v>
      </c>
      <c r="D28" s="308" t="s">
        <v>169</v>
      </c>
      <c r="E28" s="159" t="s">
        <v>8</v>
      </c>
      <c r="F28" s="182">
        <v>2272.92</v>
      </c>
      <c r="G28" s="182">
        <v>2272.92</v>
      </c>
      <c r="H28" s="221">
        <v>3.96</v>
      </c>
      <c r="I28" s="161">
        <f>TRUNC((H28*(1+$J$8)),2)</f>
        <v>4.7699999999999996</v>
      </c>
      <c r="J28" s="161">
        <f t="shared" si="3"/>
        <v>10841.82</v>
      </c>
      <c r="K28" s="232">
        <f t="shared" si="4"/>
        <v>5.3474628148108183E-4</v>
      </c>
      <c r="M28" s="168">
        <f t="shared" si="5"/>
        <v>9000.7631999999994</v>
      </c>
      <c r="O28" s="168"/>
    </row>
    <row r="29" spans="1:15" ht="45">
      <c r="A29" s="172" t="s">
        <v>281</v>
      </c>
      <c r="B29" s="309">
        <v>95878</v>
      </c>
      <c r="C29" s="310" t="s">
        <v>21</v>
      </c>
      <c r="D29" s="308" t="s">
        <v>179</v>
      </c>
      <c r="E29" s="159" t="s">
        <v>10</v>
      </c>
      <c r="F29" s="182">
        <v>45458.400000000001</v>
      </c>
      <c r="G29" s="182">
        <v>45458.400000000001</v>
      </c>
      <c r="H29" s="221">
        <v>0.76</v>
      </c>
      <c r="I29" s="161">
        <f>TRUNC((H29*(1+$J$8)),2)</f>
        <v>0.91</v>
      </c>
      <c r="J29" s="161">
        <f t="shared" si="3"/>
        <v>41367.14</v>
      </c>
      <c r="K29" s="232">
        <f t="shared" si="4"/>
        <v>2.0403331074033068E-3</v>
      </c>
      <c r="M29" s="168">
        <f t="shared" si="5"/>
        <v>34548.383999999998</v>
      </c>
      <c r="O29" s="168"/>
    </row>
    <row r="30" spans="1:15">
      <c r="A30" s="172" t="s">
        <v>282</v>
      </c>
      <c r="B30" s="309">
        <v>96402</v>
      </c>
      <c r="C30" s="310" t="s">
        <v>21</v>
      </c>
      <c r="D30" s="308" t="s">
        <v>177</v>
      </c>
      <c r="E30" s="159" t="s">
        <v>9</v>
      </c>
      <c r="F30" s="182">
        <v>31568.333333333336</v>
      </c>
      <c r="G30" s="182">
        <v>31568.33</v>
      </c>
      <c r="H30" s="221">
        <v>3.36</v>
      </c>
      <c r="I30" s="161">
        <f>TRUNC((H30*(1+$J$8)),2)</f>
        <v>4.05</v>
      </c>
      <c r="J30" s="161">
        <f t="shared" si="3"/>
        <v>127851.73</v>
      </c>
      <c r="K30" s="232">
        <f t="shared" si="4"/>
        <v>6.3059741997582757E-3</v>
      </c>
      <c r="M30" s="168">
        <f t="shared" si="5"/>
        <v>106069.5888</v>
      </c>
      <c r="O30" s="168"/>
    </row>
    <row r="31" spans="1:15">
      <c r="A31" s="172" t="s">
        <v>283</v>
      </c>
      <c r="B31" s="309">
        <v>83356</v>
      </c>
      <c r="C31" s="310" t="s">
        <v>21</v>
      </c>
      <c r="D31" s="308" t="s">
        <v>184</v>
      </c>
      <c r="E31" s="159" t="s">
        <v>180</v>
      </c>
      <c r="F31" s="182">
        <v>45025.83</v>
      </c>
      <c r="G31" s="182">
        <v>45025.83</v>
      </c>
      <c r="H31" s="221">
        <v>0.81</v>
      </c>
      <c r="I31" s="161">
        <f>TRUNC((H31*(1+$J$8)),2)</f>
        <v>0.97</v>
      </c>
      <c r="J31" s="161">
        <f t="shared" si="3"/>
        <v>43675.05</v>
      </c>
      <c r="K31" s="232">
        <f t="shared" si="4"/>
        <v>2.1541651291942057E-3</v>
      </c>
      <c r="M31" s="168">
        <f t="shared" si="5"/>
        <v>36470.922300000006</v>
      </c>
      <c r="O31" s="168"/>
    </row>
    <row r="32" spans="1:15">
      <c r="A32" s="173"/>
      <c r="B32" s="174"/>
      <c r="C32" s="174"/>
      <c r="D32" s="227"/>
      <c r="E32" s="159"/>
      <c r="F32" s="182"/>
      <c r="G32" s="182"/>
      <c r="H32" s="221"/>
      <c r="I32" s="161"/>
      <c r="J32" s="175"/>
      <c r="K32" s="233"/>
      <c r="O32" s="168"/>
    </row>
    <row r="33" spans="1:15" s="170" customFormat="1">
      <c r="A33" s="162" t="s">
        <v>213</v>
      </c>
      <c r="B33" s="163"/>
      <c r="C33" s="163"/>
      <c r="D33" s="226" t="s">
        <v>11</v>
      </c>
      <c r="E33" s="169"/>
      <c r="F33" s="181"/>
      <c r="G33" s="181"/>
      <c r="H33" s="220"/>
      <c r="I33" s="164" t="s">
        <v>6</v>
      </c>
      <c r="J33" s="165">
        <f>SUM(J34:J39)</f>
        <v>1436546.18</v>
      </c>
      <c r="K33" s="231"/>
      <c r="O33" s="171"/>
    </row>
    <row r="34" spans="1:15" s="167" customFormat="1" ht="45">
      <c r="A34" s="172" t="s">
        <v>284</v>
      </c>
      <c r="B34" s="309" t="s">
        <v>365</v>
      </c>
      <c r="C34" s="310" t="s">
        <v>21</v>
      </c>
      <c r="D34" s="308" t="s">
        <v>312</v>
      </c>
      <c r="E34" s="159" t="s">
        <v>132</v>
      </c>
      <c r="F34" s="182">
        <v>1238.45</v>
      </c>
      <c r="G34" s="182">
        <v>1238.45</v>
      </c>
      <c r="H34" s="221">
        <v>810.02</v>
      </c>
      <c r="I34" s="161">
        <f>TRUNC((H34*(1+$J$8)),2)</f>
        <v>977.71</v>
      </c>
      <c r="J34" s="161">
        <f t="shared" ref="J34:J38" si="6">TRUNC((G34*I34),2)</f>
        <v>1210844.94</v>
      </c>
      <c r="K34" s="232">
        <f t="shared" ref="K34:K38" si="7">J34/$J$101</f>
        <v>5.9721968185709004E-2</v>
      </c>
      <c r="M34" s="168">
        <f t="shared" ref="M34:M44" si="8">G34*H34</f>
        <v>1003169.269</v>
      </c>
      <c r="O34" s="176"/>
    </row>
    <row r="35" spans="1:15" ht="30">
      <c r="A35" s="172" t="s">
        <v>285</v>
      </c>
      <c r="B35" s="309">
        <v>72846</v>
      </c>
      <c r="C35" s="310" t="s">
        <v>21</v>
      </c>
      <c r="D35" s="308" t="s">
        <v>169</v>
      </c>
      <c r="E35" s="159" t="s">
        <v>8</v>
      </c>
      <c r="F35" s="182">
        <v>2972.28</v>
      </c>
      <c r="G35" s="182">
        <v>2972.28</v>
      </c>
      <c r="H35" s="221">
        <v>3.96</v>
      </c>
      <c r="I35" s="161">
        <f>TRUNC((H35*(1+$J$8)),2)</f>
        <v>4.7699999999999996</v>
      </c>
      <c r="J35" s="161">
        <f t="shared" si="6"/>
        <v>14177.77</v>
      </c>
      <c r="K35" s="232">
        <f t="shared" si="7"/>
        <v>6.9928386444287371E-4</v>
      </c>
      <c r="M35" s="168">
        <f t="shared" si="8"/>
        <v>11770.228800000001</v>
      </c>
      <c r="O35" s="168"/>
    </row>
    <row r="36" spans="1:15" ht="45">
      <c r="A36" s="172" t="s">
        <v>286</v>
      </c>
      <c r="B36" s="309">
        <v>95878</v>
      </c>
      <c r="C36" s="310" t="s">
        <v>21</v>
      </c>
      <c r="D36" s="308" t="s">
        <v>179</v>
      </c>
      <c r="E36" s="159" t="s">
        <v>10</v>
      </c>
      <c r="F36" s="182">
        <v>59445.599999999999</v>
      </c>
      <c r="G36" s="182">
        <v>59445.599999999999</v>
      </c>
      <c r="H36" s="221">
        <v>0.76</v>
      </c>
      <c r="I36" s="161">
        <f>TRUNC((H36*(1+$J$8)),2)</f>
        <v>0.91</v>
      </c>
      <c r="J36" s="161">
        <f t="shared" si="6"/>
        <v>54095.49</v>
      </c>
      <c r="K36" s="232">
        <f t="shared" si="7"/>
        <v>2.668127871740819E-3</v>
      </c>
      <c r="M36" s="168">
        <f t="shared" si="8"/>
        <v>45178.656000000003</v>
      </c>
      <c r="O36" s="168"/>
    </row>
    <row r="37" spans="1:15">
      <c r="A37" s="172" t="s">
        <v>287</v>
      </c>
      <c r="B37" s="309">
        <v>96402</v>
      </c>
      <c r="C37" s="310" t="s">
        <v>21</v>
      </c>
      <c r="D37" s="308" t="s">
        <v>177</v>
      </c>
      <c r="E37" s="159" t="s">
        <v>9</v>
      </c>
      <c r="F37" s="182">
        <v>24769</v>
      </c>
      <c r="G37" s="182">
        <v>24769</v>
      </c>
      <c r="H37" s="221">
        <v>3.36</v>
      </c>
      <c r="I37" s="161">
        <f>TRUNC((H37*(1+$J$8)),2)</f>
        <v>4.05</v>
      </c>
      <c r="J37" s="161">
        <f t="shared" si="6"/>
        <v>100314.45</v>
      </c>
      <c r="K37" s="232">
        <f t="shared" si="7"/>
        <v>4.9477651461027677E-3</v>
      </c>
      <c r="M37" s="168">
        <f t="shared" si="8"/>
        <v>83223.839999999997</v>
      </c>
      <c r="O37" s="168"/>
    </row>
    <row r="38" spans="1:15">
      <c r="A38" s="172" t="s">
        <v>288</v>
      </c>
      <c r="B38" s="309">
        <v>83356</v>
      </c>
      <c r="C38" s="310" t="s">
        <v>21</v>
      </c>
      <c r="D38" s="308" t="s">
        <v>184</v>
      </c>
      <c r="E38" s="159" t="s">
        <v>180</v>
      </c>
      <c r="F38" s="182">
        <v>58879.93</v>
      </c>
      <c r="G38" s="182">
        <v>58879.93</v>
      </c>
      <c r="H38" s="221">
        <v>0.81</v>
      </c>
      <c r="I38" s="161">
        <f>TRUNC((H38*(1+$J$8)),2)</f>
        <v>0.97</v>
      </c>
      <c r="J38" s="161">
        <f t="shared" si="6"/>
        <v>57113.53</v>
      </c>
      <c r="K38" s="232">
        <f t="shared" si="7"/>
        <v>2.8169853207079816E-3</v>
      </c>
      <c r="M38" s="168">
        <f t="shared" si="8"/>
        <v>47692.743300000002</v>
      </c>
      <c r="O38" s="168"/>
    </row>
    <row r="39" spans="1:15">
      <c r="A39" s="173"/>
      <c r="B39" s="296"/>
      <c r="C39" s="174"/>
      <c r="D39" s="227"/>
      <c r="E39" s="159"/>
      <c r="F39" s="182"/>
      <c r="G39" s="182"/>
      <c r="H39" s="221"/>
      <c r="I39" s="161"/>
      <c r="J39" s="175"/>
      <c r="K39" s="233"/>
      <c r="M39" s="168">
        <f t="shared" si="8"/>
        <v>0</v>
      </c>
      <c r="O39" s="168"/>
    </row>
    <row r="40" spans="1:15">
      <c r="A40" s="173"/>
      <c r="B40" s="174"/>
      <c r="C40" s="174"/>
      <c r="D40" s="227"/>
      <c r="E40" s="159"/>
      <c r="F40" s="182"/>
      <c r="G40" s="182"/>
      <c r="H40" s="221"/>
      <c r="I40" s="161"/>
      <c r="J40" s="175"/>
      <c r="K40" s="233"/>
      <c r="M40" s="168">
        <f t="shared" si="8"/>
        <v>0</v>
      </c>
      <c r="O40" s="168"/>
    </row>
    <row r="41" spans="1:15" s="170" customFormat="1">
      <c r="A41" s="162" t="s">
        <v>215</v>
      </c>
      <c r="B41" s="163"/>
      <c r="C41" s="163"/>
      <c r="D41" s="226" t="s">
        <v>159</v>
      </c>
      <c r="E41" s="169"/>
      <c r="F41" s="181"/>
      <c r="G41" s="181"/>
      <c r="H41" s="220"/>
      <c r="I41" s="164"/>
      <c r="J41" s="165">
        <f>SUM(J42:J45)</f>
        <v>281455.2</v>
      </c>
      <c r="K41" s="231"/>
      <c r="M41" s="168">
        <f t="shared" si="8"/>
        <v>0</v>
      </c>
      <c r="O41" s="171"/>
    </row>
    <row r="42" spans="1:15">
      <c r="A42" s="313" t="s">
        <v>316</v>
      </c>
      <c r="B42" s="309">
        <v>96002</v>
      </c>
      <c r="C42" s="309" t="s">
        <v>21</v>
      </c>
      <c r="D42" s="314" t="s">
        <v>18</v>
      </c>
      <c r="E42" s="153" t="s">
        <v>9</v>
      </c>
      <c r="F42" s="183">
        <v>12400</v>
      </c>
      <c r="G42" s="183">
        <v>12400</v>
      </c>
      <c r="H42" s="222">
        <v>5.64</v>
      </c>
      <c r="I42" s="177">
        <f>TRUNC((H42*(1+$J$8)),2)</f>
        <v>6.8</v>
      </c>
      <c r="J42" s="177">
        <f t="shared" ref="J42:J44" si="9">TRUNC((G42*I42),2)</f>
        <v>84320</v>
      </c>
      <c r="K42" s="232">
        <f t="shared" ref="K42:K44" si="10">J42/$J$101</f>
        <v>4.1588779793876691E-3</v>
      </c>
      <c r="M42" s="168">
        <f t="shared" si="8"/>
        <v>69936</v>
      </c>
      <c r="O42" s="168"/>
    </row>
    <row r="43" spans="1:15" ht="30">
      <c r="A43" s="313" t="s">
        <v>317</v>
      </c>
      <c r="B43" s="309">
        <v>97636</v>
      </c>
      <c r="C43" s="309" t="s">
        <v>21</v>
      </c>
      <c r="D43" s="314" t="s">
        <v>144</v>
      </c>
      <c r="E43" s="153" t="s">
        <v>9</v>
      </c>
      <c r="F43" s="183">
        <v>12400</v>
      </c>
      <c r="G43" s="183">
        <v>12400</v>
      </c>
      <c r="H43" s="222">
        <v>9.56</v>
      </c>
      <c r="I43" s="177">
        <f>TRUNC((H43*(1+$J$8)),2)</f>
        <v>11.53</v>
      </c>
      <c r="J43" s="177">
        <f t="shared" si="9"/>
        <v>142972</v>
      </c>
      <c r="K43" s="232">
        <f t="shared" si="10"/>
        <v>7.0517445738735038E-3</v>
      </c>
      <c r="M43" s="168">
        <f t="shared" si="8"/>
        <v>118544</v>
      </c>
      <c r="O43" s="168"/>
    </row>
    <row r="44" spans="1:15" ht="45">
      <c r="A44" s="313" t="s">
        <v>318</v>
      </c>
      <c r="B44" s="309">
        <v>95878</v>
      </c>
      <c r="C44" s="309" t="s">
        <v>21</v>
      </c>
      <c r="D44" s="314" t="s">
        <v>179</v>
      </c>
      <c r="E44" s="153" t="s">
        <v>10</v>
      </c>
      <c r="F44" s="183">
        <v>59520</v>
      </c>
      <c r="G44" s="183">
        <v>59520</v>
      </c>
      <c r="H44" s="222">
        <v>0.76</v>
      </c>
      <c r="I44" s="177">
        <f>TRUNC((H44*(1+$J$8)),2)</f>
        <v>0.91</v>
      </c>
      <c r="J44" s="177">
        <f t="shared" si="9"/>
        <v>54163.199999999997</v>
      </c>
      <c r="K44" s="232">
        <f t="shared" si="10"/>
        <v>2.6714675020537261E-3</v>
      </c>
      <c r="M44" s="168">
        <f t="shared" si="8"/>
        <v>45235.199999999997</v>
      </c>
      <c r="O44" s="168"/>
    </row>
    <row r="45" spans="1:15">
      <c r="A45" s="172"/>
      <c r="B45" s="307"/>
      <c r="C45" s="307"/>
      <c r="D45" s="308"/>
      <c r="E45" s="159"/>
      <c r="F45" s="182"/>
      <c r="G45" s="182"/>
      <c r="H45" s="221"/>
      <c r="I45" s="161"/>
      <c r="J45" s="161"/>
      <c r="K45" s="232"/>
      <c r="O45" s="168"/>
    </row>
    <row r="46" spans="1:15" s="170" customFormat="1">
      <c r="A46" s="162" t="s">
        <v>289</v>
      </c>
      <c r="B46" s="315"/>
      <c r="C46" s="315"/>
      <c r="D46" s="226" t="s">
        <v>158</v>
      </c>
      <c r="E46" s="169"/>
      <c r="F46" s="181"/>
      <c r="G46" s="181"/>
      <c r="H46" s="220"/>
      <c r="I46" s="164"/>
      <c r="J46" s="165">
        <f>SUM(J47:J54)</f>
        <v>595549.86</v>
      </c>
      <c r="K46" s="231"/>
      <c r="O46" s="171"/>
    </row>
    <row r="47" spans="1:15" ht="30">
      <c r="A47" s="172" t="s">
        <v>290</v>
      </c>
      <c r="B47" s="309">
        <v>72961</v>
      </c>
      <c r="C47" s="310" t="s">
        <v>21</v>
      </c>
      <c r="D47" s="308" t="s">
        <v>27</v>
      </c>
      <c r="E47" s="159" t="s">
        <v>9</v>
      </c>
      <c r="F47" s="182">
        <v>29140</v>
      </c>
      <c r="G47" s="182">
        <v>29140</v>
      </c>
      <c r="H47" s="221">
        <v>1.25</v>
      </c>
      <c r="I47" s="161">
        <f>TRUNC((H47*(1+$J$8)),2)</f>
        <v>1.5</v>
      </c>
      <c r="J47" s="161">
        <f t="shared" ref="J47:J53" si="11">TRUNC((G47*I47),2)</f>
        <v>43710</v>
      </c>
      <c r="K47" s="232">
        <f t="shared" ref="K47:K53" si="12">J47/$J$101</f>
        <v>2.1558889525502257E-3</v>
      </c>
      <c r="M47" s="168">
        <f t="shared" ref="M47:M53" si="13">G47*H47</f>
        <v>36425</v>
      </c>
      <c r="O47" s="168"/>
    </row>
    <row r="48" spans="1:15" ht="25.5">
      <c r="A48" s="172" t="s">
        <v>291</v>
      </c>
      <c r="B48" s="309" t="s">
        <v>187</v>
      </c>
      <c r="C48" s="310" t="s">
        <v>22</v>
      </c>
      <c r="D48" s="316" t="s">
        <v>28</v>
      </c>
      <c r="E48" s="159" t="s">
        <v>132</v>
      </c>
      <c r="F48" s="182">
        <v>6682.7733333333344</v>
      </c>
      <c r="G48" s="182">
        <v>6682.77</v>
      </c>
      <c r="H48" s="221">
        <v>10</v>
      </c>
      <c r="I48" s="161">
        <f>TRUNC((H48*(1+$J$9)),2)</f>
        <v>11.52</v>
      </c>
      <c r="J48" s="161">
        <f t="shared" si="11"/>
        <v>76985.509999999995</v>
      </c>
      <c r="K48" s="232">
        <f t="shared" si="12"/>
        <v>3.7971221806324617E-3</v>
      </c>
      <c r="M48" s="168">
        <f t="shared" si="13"/>
        <v>66827.700000000012</v>
      </c>
      <c r="O48" s="168"/>
    </row>
    <row r="49" spans="1:15" ht="38.25">
      <c r="A49" s="172" t="s">
        <v>292</v>
      </c>
      <c r="B49" s="309" t="s">
        <v>23</v>
      </c>
      <c r="C49" s="310" t="s">
        <v>21</v>
      </c>
      <c r="D49" s="317" t="s">
        <v>29</v>
      </c>
      <c r="E49" s="159" t="s">
        <v>132</v>
      </c>
      <c r="F49" s="182">
        <v>5828</v>
      </c>
      <c r="G49" s="182">
        <v>5828</v>
      </c>
      <c r="H49" s="221">
        <v>6.38</v>
      </c>
      <c r="I49" s="161">
        <f>TRUNC((H49*(1+$J$8)),2)</f>
        <v>7.7</v>
      </c>
      <c r="J49" s="161">
        <f t="shared" si="11"/>
        <v>44875.6</v>
      </c>
      <c r="K49" s="232">
        <f t="shared" si="12"/>
        <v>2.2133793246182313E-3</v>
      </c>
      <c r="M49" s="168">
        <f t="shared" si="13"/>
        <v>37182.639999999999</v>
      </c>
      <c r="O49" s="168"/>
    </row>
    <row r="50" spans="1:15" ht="25.5">
      <c r="A50" s="172" t="s">
        <v>319</v>
      </c>
      <c r="B50" s="309">
        <v>96401</v>
      </c>
      <c r="C50" s="310" t="s">
        <v>21</v>
      </c>
      <c r="D50" s="318" t="s">
        <v>30</v>
      </c>
      <c r="E50" s="159" t="s">
        <v>132</v>
      </c>
      <c r="F50" s="182">
        <v>29140</v>
      </c>
      <c r="G50" s="182">
        <v>29140</v>
      </c>
      <c r="H50" s="221">
        <v>6</v>
      </c>
      <c r="I50" s="161">
        <f>TRUNC((H50*(1+$J$8)),2)</f>
        <v>7.24</v>
      </c>
      <c r="J50" s="161">
        <f t="shared" si="11"/>
        <v>210973.6</v>
      </c>
      <c r="K50" s="232">
        <f t="shared" si="12"/>
        <v>1.0405757344309088E-2</v>
      </c>
      <c r="M50" s="168">
        <f t="shared" si="13"/>
        <v>174840</v>
      </c>
      <c r="O50" s="168"/>
    </row>
    <row r="51" spans="1:15" ht="45">
      <c r="A51" s="172" t="s">
        <v>320</v>
      </c>
      <c r="B51" s="309" t="s">
        <v>25</v>
      </c>
      <c r="C51" s="310" t="s">
        <v>21</v>
      </c>
      <c r="D51" s="308" t="s">
        <v>31</v>
      </c>
      <c r="E51" s="159" t="s">
        <v>132</v>
      </c>
      <c r="F51" s="182">
        <v>6682.7733333333344</v>
      </c>
      <c r="G51" s="182">
        <v>6682.77</v>
      </c>
      <c r="H51" s="221">
        <v>1.46</v>
      </c>
      <c r="I51" s="161">
        <f>TRUNC((H51*(1+$J$8)),2)</f>
        <v>1.76</v>
      </c>
      <c r="J51" s="161">
        <f t="shared" si="11"/>
        <v>11761.67</v>
      </c>
      <c r="K51" s="232">
        <f t="shared" si="12"/>
        <v>5.8011563524459876E-4</v>
      </c>
      <c r="M51" s="168">
        <f t="shared" si="13"/>
        <v>9756.8441999999995</v>
      </c>
      <c r="O51" s="168"/>
    </row>
    <row r="52" spans="1:15" ht="45">
      <c r="A52" s="172" t="s">
        <v>321</v>
      </c>
      <c r="B52" s="309">
        <v>72888</v>
      </c>
      <c r="C52" s="310" t="s">
        <v>21</v>
      </c>
      <c r="D52" s="308" t="s">
        <v>32</v>
      </c>
      <c r="E52" s="159" t="s">
        <v>8</v>
      </c>
      <c r="F52" s="182">
        <v>11494.370133333336</v>
      </c>
      <c r="G52" s="182">
        <v>11494.37</v>
      </c>
      <c r="H52" s="221">
        <v>1.19</v>
      </c>
      <c r="I52" s="161">
        <f>TRUNC((H52*(1+$J$8)),2)</f>
        <v>1.43</v>
      </c>
      <c r="J52" s="161">
        <f t="shared" si="11"/>
        <v>16436.939999999999</v>
      </c>
      <c r="K52" s="232">
        <f t="shared" si="12"/>
        <v>8.1071190482111418E-4</v>
      </c>
      <c r="M52" s="168">
        <f t="shared" si="13"/>
        <v>13678.300300000001</v>
      </c>
      <c r="O52" s="168"/>
    </row>
    <row r="53" spans="1:15" ht="30">
      <c r="A53" s="172" t="s">
        <v>322</v>
      </c>
      <c r="B53" s="309">
        <v>95879</v>
      </c>
      <c r="C53" s="310" t="s">
        <v>21</v>
      </c>
      <c r="D53" s="308" t="s">
        <v>160</v>
      </c>
      <c r="E53" s="159" t="s">
        <v>10</v>
      </c>
      <c r="F53" s="182">
        <v>229887.4</v>
      </c>
      <c r="G53" s="182">
        <v>229887.4</v>
      </c>
      <c r="H53" s="221">
        <v>0.69</v>
      </c>
      <c r="I53" s="161">
        <f>TRUNC((H53*(1+$J$8)),2)</f>
        <v>0.83</v>
      </c>
      <c r="J53" s="161">
        <f t="shared" si="11"/>
        <v>190806.54</v>
      </c>
      <c r="K53" s="232">
        <f t="shared" si="12"/>
        <v>9.4110663843590195E-3</v>
      </c>
      <c r="M53" s="168">
        <f t="shared" si="13"/>
        <v>158622.30599999998</v>
      </c>
      <c r="O53" s="168"/>
    </row>
    <row r="54" spans="1:15">
      <c r="A54" s="172"/>
      <c r="B54" s="307"/>
      <c r="C54" s="307"/>
      <c r="D54" s="308"/>
      <c r="E54" s="159"/>
      <c r="F54" s="182"/>
      <c r="G54" s="182"/>
      <c r="H54" s="221"/>
      <c r="I54" s="161"/>
      <c r="J54" s="161"/>
      <c r="K54" s="232"/>
      <c r="O54" s="168"/>
    </row>
    <row r="55" spans="1:15" s="170" customFormat="1">
      <c r="A55" s="162" t="s">
        <v>293</v>
      </c>
      <c r="B55" s="319"/>
      <c r="C55" s="320"/>
      <c r="D55" s="321" t="s">
        <v>33</v>
      </c>
      <c r="E55" s="169"/>
      <c r="F55" s="181"/>
      <c r="G55" s="181"/>
      <c r="H55" s="220"/>
      <c r="I55" s="164"/>
      <c r="J55" s="165">
        <f>SUM(J56:J59)</f>
        <v>2042085.69</v>
      </c>
      <c r="K55" s="231"/>
      <c r="O55" s="171"/>
    </row>
    <row r="56" spans="1:15" ht="60">
      <c r="A56" s="172" t="s">
        <v>294</v>
      </c>
      <c r="B56" s="322">
        <v>94267</v>
      </c>
      <c r="C56" s="310" t="s">
        <v>21</v>
      </c>
      <c r="D56" s="308" t="s">
        <v>135</v>
      </c>
      <c r="E56" s="159" t="s">
        <v>26</v>
      </c>
      <c r="F56" s="182">
        <v>9800</v>
      </c>
      <c r="G56" s="182">
        <v>9800</v>
      </c>
      <c r="H56" s="221">
        <v>37.119999999999997</v>
      </c>
      <c r="I56" s="161">
        <f>TRUNC((H56*(1+$J$8)),2)</f>
        <v>44.8</v>
      </c>
      <c r="J56" s="161">
        <f t="shared" ref="J56:J58" si="14">TRUNC((G56*I56),2)</f>
        <v>439040</v>
      </c>
      <c r="K56" s="232">
        <f t="shared" ref="K56:K58" si="15">J56/$J$101</f>
        <v>2.1654575285464446E-2</v>
      </c>
      <c r="M56" s="168">
        <f t="shared" ref="M56:M58" si="16">G56*H56</f>
        <v>363776</v>
      </c>
      <c r="O56" s="168"/>
    </row>
    <row r="57" spans="1:15" s="167" customFormat="1" ht="25.5">
      <c r="A57" s="172" t="s">
        <v>295</v>
      </c>
      <c r="B57" s="322">
        <v>83661</v>
      </c>
      <c r="C57" s="309" t="s">
        <v>21</v>
      </c>
      <c r="D57" s="55" t="s">
        <v>186</v>
      </c>
      <c r="E57" s="153" t="s">
        <v>26</v>
      </c>
      <c r="F57" s="183">
        <v>10615.285714285716</v>
      </c>
      <c r="G57" s="182">
        <v>10615.28</v>
      </c>
      <c r="H57" s="222">
        <v>102.63</v>
      </c>
      <c r="I57" s="161">
        <f>TRUNC((H57*(1+$J$8)),2)</f>
        <v>123.87</v>
      </c>
      <c r="J57" s="161">
        <f t="shared" si="14"/>
        <v>1314914.73</v>
      </c>
      <c r="K57" s="234">
        <f t="shared" si="15"/>
        <v>6.4854956301820241E-2</v>
      </c>
      <c r="M57" s="168">
        <f t="shared" si="16"/>
        <v>1089446.1864</v>
      </c>
      <c r="O57" s="176"/>
    </row>
    <row r="58" spans="1:15">
      <c r="A58" s="172" t="s">
        <v>296</v>
      </c>
      <c r="B58" s="322">
        <v>83356</v>
      </c>
      <c r="C58" s="310" t="s">
        <v>21</v>
      </c>
      <c r="D58" s="308" t="s">
        <v>184</v>
      </c>
      <c r="E58" s="159" t="s">
        <v>180</v>
      </c>
      <c r="F58" s="182">
        <v>297042.23</v>
      </c>
      <c r="G58" s="182">
        <v>297042.23</v>
      </c>
      <c r="H58" s="221">
        <v>0.81</v>
      </c>
      <c r="I58" s="161">
        <f>TRUNC((H58*(1+$J$8)),2)</f>
        <v>0.97</v>
      </c>
      <c r="J58" s="161">
        <f t="shared" si="14"/>
        <v>288130.96000000002</v>
      </c>
      <c r="K58" s="232">
        <f t="shared" si="15"/>
        <v>1.4211355606307274E-2</v>
      </c>
      <c r="M58" s="168">
        <f t="shared" si="16"/>
        <v>240604.20629999999</v>
      </c>
      <c r="O58" s="168"/>
    </row>
    <row r="59" spans="1:15" ht="15.75" customHeight="1">
      <c r="A59" s="172"/>
      <c r="B59" s="323"/>
      <c r="C59" s="310"/>
      <c r="D59" s="308"/>
      <c r="E59" s="159"/>
      <c r="F59" s="182"/>
      <c r="G59" s="182"/>
      <c r="H59" s="221"/>
      <c r="I59" s="161"/>
      <c r="J59" s="161"/>
      <c r="K59" s="232"/>
      <c r="O59" s="168"/>
    </row>
    <row r="60" spans="1:15" ht="15.75" customHeight="1">
      <c r="A60" s="162" t="s">
        <v>297</v>
      </c>
      <c r="B60" s="319"/>
      <c r="C60" s="320"/>
      <c r="D60" s="321" t="s">
        <v>275</v>
      </c>
      <c r="E60" s="169"/>
      <c r="F60" s="181"/>
      <c r="G60" s="181"/>
      <c r="H60" s="220"/>
      <c r="I60" s="164"/>
      <c r="J60" s="165">
        <f>J61+J75</f>
        <v>1158746.29</v>
      </c>
      <c r="K60" s="231"/>
      <c r="O60" s="168"/>
    </row>
    <row r="61" spans="1:15" ht="15.75" customHeight="1">
      <c r="A61" s="178" t="s">
        <v>298</v>
      </c>
      <c r="B61" s="324"/>
      <c r="C61" s="320"/>
      <c r="D61" s="325" t="s">
        <v>254</v>
      </c>
      <c r="E61" s="178"/>
      <c r="F61" s="184"/>
      <c r="G61" s="184"/>
      <c r="H61" s="223"/>
      <c r="I61" s="179"/>
      <c r="J61" s="179">
        <f>SUM(J62:J74)</f>
        <v>905421.59000000008</v>
      </c>
      <c r="K61" s="235"/>
      <c r="O61" s="168"/>
    </row>
    <row r="62" spans="1:15" ht="75">
      <c r="A62" s="172" t="s">
        <v>323</v>
      </c>
      <c r="B62" s="322">
        <v>90091</v>
      </c>
      <c r="C62" s="310" t="s">
        <v>21</v>
      </c>
      <c r="D62" s="308" t="s">
        <v>234</v>
      </c>
      <c r="E62" s="159" t="s">
        <v>132</v>
      </c>
      <c r="F62" s="182">
        <v>3626.8419795</v>
      </c>
      <c r="G62" s="182">
        <v>3626.84</v>
      </c>
      <c r="H62" s="221">
        <v>4.74</v>
      </c>
      <c r="I62" s="161">
        <f t="shared" ref="I62:I73" si="17">TRUNC((H62*(1+$J$8)),2)</f>
        <v>5.72</v>
      </c>
      <c r="J62" s="161">
        <f t="shared" ref="J62:J73" si="18">TRUNC((G62*I62),2)</f>
        <v>20745.52</v>
      </c>
      <c r="K62" s="232">
        <f t="shared" ref="K62:K73" si="19">J62/$J$101</f>
        <v>1.0232220860880749E-3</v>
      </c>
      <c r="M62" s="168">
        <f t="shared" ref="M62:M73" si="20">G62*H62</f>
        <v>17191.221600000001</v>
      </c>
      <c r="O62" s="168"/>
    </row>
    <row r="63" spans="1:15" ht="30">
      <c r="A63" s="172" t="s">
        <v>324</v>
      </c>
      <c r="B63" s="322" t="s">
        <v>367</v>
      </c>
      <c r="C63" s="310" t="s">
        <v>21</v>
      </c>
      <c r="D63" s="308" t="s">
        <v>241</v>
      </c>
      <c r="E63" s="159" t="s">
        <v>19</v>
      </c>
      <c r="F63" s="182">
        <v>561.1848819999999</v>
      </c>
      <c r="G63" s="182">
        <v>561.17999999999995</v>
      </c>
      <c r="H63" s="221">
        <v>86.12</v>
      </c>
      <c r="I63" s="161">
        <f t="shared" si="17"/>
        <v>103.94</v>
      </c>
      <c r="J63" s="161">
        <f t="shared" si="18"/>
        <v>58329.04</v>
      </c>
      <c r="K63" s="232">
        <f t="shared" si="19"/>
        <v>2.8769373815799634E-3</v>
      </c>
      <c r="M63" s="168">
        <f t="shared" si="20"/>
        <v>48328.821599999996</v>
      </c>
      <c r="O63" s="168"/>
    </row>
    <row r="64" spans="1:15" ht="30">
      <c r="A64" s="172" t="s">
        <v>325</v>
      </c>
      <c r="B64" s="322">
        <v>94097</v>
      </c>
      <c r="C64" s="310" t="s">
        <v>21</v>
      </c>
      <c r="D64" s="308" t="s">
        <v>242</v>
      </c>
      <c r="E64" s="159" t="s">
        <v>24</v>
      </c>
      <c r="F64" s="182">
        <v>2744.36</v>
      </c>
      <c r="G64" s="182">
        <v>2744.36</v>
      </c>
      <c r="H64" s="221">
        <v>4.57</v>
      </c>
      <c r="I64" s="161">
        <f t="shared" si="17"/>
        <v>5.51</v>
      </c>
      <c r="J64" s="161">
        <f t="shared" si="18"/>
        <v>15121.42</v>
      </c>
      <c r="K64" s="232">
        <f t="shared" si="19"/>
        <v>7.4582709505541136E-4</v>
      </c>
      <c r="M64" s="168">
        <f t="shared" si="20"/>
        <v>12541.725200000001</v>
      </c>
      <c r="O64" s="168"/>
    </row>
    <row r="65" spans="1:15" ht="30">
      <c r="A65" s="172" t="s">
        <v>326</v>
      </c>
      <c r="B65" s="322">
        <v>94103</v>
      </c>
      <c r="C65" s="310" t="s">
        <v>21</v>
      </c>
      <c r="D65" s="308" t="s">
        <v>243</v>
      </c>
      <c r="E65" s="159" t="s">
        <v>19</v>
      </c>
      <c r="F65" s="182">
        <v>274.43600000000004</v>
      </c>
      <c r="G65" s="182">
        <v>274.43</v>
      </c>
      <c r="H65" s="221">
        <v>204.08</v>
      </c>
      <c r="I65" s="161">
        <f t="shared" si="17"/>
        <v>246.33</v>
      </c>
      <c r="J65" s="161">
        <f t="shared" si="18"/>
        <v>67600.34</v>
      </c>
      <c r="K65" s="232">
        <f t="shared" si="19"/>
        <v>3.3342216013415491E-3</v>
      </c>
      <c r="M65" s="168">
        <f t="shared" si="20"/>
        <v>56005.674400000004</v>
      </c>
      <c r="O65" s="168"/>
    </row>
    <row r="66" spans="1:15" ht="75">
      <c r="A66" s="172" t="s">
        <v>327</v>
      </c>
      <c r="B66" s="322">
        <v>93381</v>
      </c>
      <c r="C66" s="310" t="s">
        <v>21</v>
      </c>
      <c r="D66" s="308" t="s">
        <v>244</v>
      </c>
      <c r="E66" s="159" t="s">
        <v>19</v>
      </c>
      <c r="F66" s="182">
        <v>2591.4616574199995</v>
      </c>
      <c r="G66" s="182">
        <v>2591.46</v>
      </c>
      <c r="H66" s="221">
        <v>6.42</v>
      </c>
      <c r="I66" s="161">
        <f t="shared" si="17"/>
        <v>7.74</v>
      </c>
      <c r="J66" s="161">
        <f t="shared" si="18"/>
        <v>20057.900000000001</v>
      </c>
      <c r="K66" s="232">
        <f t="shared" si="19"/>
        <v>9.8930690966271269E-4</v>
      </c>
      <c r="M66" s="168">
        <f t="shared" si="20"/>
        <v>16637.173200000001</v>
      </c>
      <c r="O66" s="168"/>
    </row>
    <row r="67" spans="1:15" ht="45">
      <c r="A67" s="172" t="s">
        <v>328</v>
      </c>
      <c r="B67" s="322">
        <v>74010</v>
      </c>
      <c r="C67" s="310" t="s">
        <v>21</v>
      </c>
      <c r="D67" s="308" t="s">
        <v>245</v>
      </c>
      <c r="E67" s="159" t="s">
        <v>19</v>
      </c>
      <c r="F67" s="182">
        <v>1596.5652040800001</v>
      </c>
      <c r="G67" s="182">
        <v>1596.56</v>
      </c>
      <c r="H67" s="221">
        <v>1.58</v>
      </c>
      <c r="I67" s="161">
        <f t="shared" si="17"/>
        <v>1.9</v>
      </c>
      <c r="J67" s="161">
        <f t="shared" si="18"/>
        <v>3033.46</v>
      </c>
      <c r="K67" s="232">
        <f t="shared" si="19"/>
        <v>1.496180027911921E-4</v>
      </c>
      <c r="M67" s="168">
        <f t="shared" si="20"/>
        <v>2522.5648000000001</v>
      </c>
      <c r="O67" s="168"/>
    </row>
    <row r="68" spans="1:15" ht="30">
      <c r="A68" s="172" t="s">
        <v>329</v>
      </c>
      <c r="B68" s="322">
        <v>83344</v>
      </c>
      <c r="C68" s="310" t="s">
        <v>21</v>
      </c>
      <c r="D68" s="308" t="s">
        <v>246</v>
      </c>
      <c r="E68" s="159" t="s">
        <v>19</v>
      </c>
      <c r="F68" s="182">
        <v>1596.5652040800001</v>
      </c>
      <c r="G68" s="182">
        <v>1596.56</v>
      </c>
      <c r="H68" s="221">
        <v>0.91</v>
      </c>
      <c r="I68" s="161">
        <f t="shared" si="17"/>
        <v>1.0900000000000001</v>
      </c>
      <c r="J68" s="161">
        <f t="shared" si="18"/>
        <v>1740.25</v>
      </c>
      <c r="K68" s="232">
        <f t="shared" si="19"/>
        <v>8.5833579265054451E-5</v>
      </c>
      <c r="M68" s="168">
        <f t="shared" si="20"/>
        <v>1452.8696</v>
      </c>
      <c r="O68" s="168"/>
    </row>
    <row r="69" spans="1:15" ht="30">
      <c r="A69" s="172" t="s">
        <v>330</v>
      </c>
      <c r="B69" s="322" t="s">
        <v>405</v>
      </c>
      <c r="C69" s="310" t="s">
        <v>21</v>
      </c>
      <c r="D69" s="308" t="s">
        <v>248</v>
      </c>
      <c r="E69" s="159" t="s">
        <v>26</v>
      </c>
      <c r="F69" s="182">
        <v>524</v>
      </c>
      <c r="G69" s="182">
        <v>524</v>
      </c>
      <c r="H69" s="221">
        <v>176.03</v>
      </c>
      <c r="I69" s="161">
        <f t="shared" si="17"/>
        <v>212.47</v>
      </c>
      <c r="J69" s="161">
        <f t="shared" si="18"/>
        <v>111334.28</v>
      </c>
      <c r="K69" s="232">
        <f t="shared" si="19"/>
        <v>5.4912913358987304E-3</v>
      </c>
      <c r="M69" s="168">
        <f t="shared" si="20"/>
        <v>92239.72</v>
      </c>
      <c r="O69" s="168"/>
    </row>
    <row r="70" spans="1:15" ht="30">
      <c r="A70" s="172" t="s">
        <v>331</v>
      </c>
      <c r="B70" s="322" t="s">
        <v>402</v>
      </c>
      <c r="C70" s="310" t="s">
        <v>21</v>
      </c>
      <c r="D70" s="308" t="s">
        <v>249</v>
      </c>
      <c r="E70" s="159" t="s">
        <v>26</v>
      </c>
      <c r="F70" s="182">
        <v>524</v>
      </c>
      <c r="G70" s="182">
        <v>524</v>
      </c>
      <c r="H70" s="221">
        <v>267.33999999999997</v>
      </c>
      <c r="I70" s="161">
        <f t="shared" si="17"/>
        <v>322.68</v>
      </c>
      <c r="J70" s="161">
        <f t="shared" si="18"/>
        <v>169084.32</v>
      </c>
      <c r="K70" s="232">
        <f t="shared" si="19"/>
        <v>8.3396709571600808E-3</v>
      </c>
      <c r="M70" s="168">
        <f t="shared" si="20"/>
        <v>140086.15999999997</v>
      </c>
      <c r="O70" s="168"/>
    </row>
    <row r="71" spans="1:15" ht="45">
      <c r="A71" s="172" t="s">
        <v>332</v>
      </c>
      <c r="B71" s="322" t="s">
        <v>403</v>
      </c>
      <c r="C71" s="310" t="s">
        <v>21</v>
      </c>
      <c r="D71" s="308" t="s">
        <v>250</v>
      </c>
      <c r="E71" s="159" t="s">
        <v>26</v>
      </c>
      <c r="F71" s="182">
        <v>349</v>
      </c>
      <c r="G71" s="182">
        <v>349</v>
      </c>
      <c r="H71" s="221">
        <v>362.59</v>
      </c>
      <c r="I71" s="161">
        <f t="shared" si="17"/>
        <v>437.65</v>
      </c>
      <c r="J71" s="161">
        <f t="shared" si="18"/>
        <v>152739.85</v>
      </c>
      <c r="K71" s="232">
        <f t="shared" si="19"/>
        <v>7.533519909155309E-3</v>
      </c>
      <c r="M71" s="168">
        <f t="shared" si="20"/>
        <v>126543.90999999999</v>
      </c>
      <c r="O71" s="168"/>
    </row>
    <row r="72" spans="1:15" ht="45">
      <c r="A72" s="172" t="s">
        <v>333</v>
      </c>
      <c r="B72" s="322" t="s">
        <v>404</v>
      </c>
      <c r="C72" s="310" t="s">
        <v>21</v>
      </c>
      <c r="D72" s="308" t="s">
        <v>251</v>
      </c>
      <c r="E72" s="159" t="s">
        <v>26</v>
      </c>
      <c r="F72" s="182">
        <v>349</v>
      </c>
      <c r="G72" s="182">
        <v>349</v>
      </c>
      <c r="H72" s="221">
        <v>498.81</v>
      </c>
      <c r="I72" s="161">
        <f t="shared" si="17"/>
        <v>602.07000000000005</v>
      </c>
      <c r="J72" s="161">
        <f t="shared" si="18"/>
        <v>210122.43</v>
      </c>
      <c r="K72" s="232">
        <f t="shared" si="19"/>
        <v>1.036377546373846E-2</v>
      </c>
      <c r="M72" s="168">
        <f t="shared" si="20"/>
        <v>174084.69</v>
      </c>
      <c r="O72" s="168"/>
    </row>
    <row r="73" spans="1:15" ht="45">
      <c r="A73" s="172" t="s">
        <v>334</v>
      </c>
      <c r="B73" s="322">
        <v>95878</v>
      </c>
      <c r="C73" s="310" t="s">
        <v>21</v>
      </c>
      <c r="D73" s="308" t="s">
        <v>179</v>
      </c>
      <c r="E73" s="159" t="s">
        <v>10</v>
      </c>
      <c r="F73" s="182">
        <v>82981.08</v>
      </c>
      <c r="G73" s="182">
        <v>82981.08</v>
      </c>
      <c r="H73" s="221">
        <v>0.76</v>
      </c>
      <c r="I73" s="161">
        <f t="shared" si="17"/>
        <v>0.91</v>
      </c>
      <c r="J73" s="161">
        <f t="shared" si="18"/>
        <v>75512.78</v>
      </c>
      <c r="K73" s="232">
        <f t="shared" si="19"/>
        <v>3.7244833717308538E-3</v>
      </c>
      <c r="M73" s="168">
        <f t="shared" si="20"/>
        <v>63065.620800000004</v>
      </c>
      <c r="O73" s="168"/>
    </row>
    <row r="74" spans="1:15">
      <c r="A74" s="172"/>
      <c r="B74" s="323"/>
      <c r="C74" s="310"/>
      <c r="D74" s="308"/>
      <c r="E74" s="159"/>
      <c r="F74" s="182"/>
      <c r="G74" s="182"/>
      <c r="H74" s="221"/>
      <c r="I74" s="161"/>
      <c r="J74" s="161"/>
      <c r="K74" s="232"/>
      <c r="O74" s="168"/>
    </row>
    <row r="75" spans="1:15">
      <c r="A75" s="178" t="s">
        <v>299</v>
      </c>
      <c r="B75" s="324"/>
      <c r="C75" s="320"/>
      <c r="D75" s="325" t="s">
        <v>255</v>
      </c>
      <c r="E75" s="178"/>
      <c r="F75" s="184"/>
      <c r="G75" s="184"/>
      <c r="H75" s="223"/>
      <c r="I75" s="179"/>
      <c r="J75" s="179">
        <f>SUM(J76:J87)</f>
        <v>253324.7</v>
      </c>
      <c r="K75" s="235"/>
      <c r="O75" s="168"/>
    </row>
    <row r="76" spans="1:15" ht="75">
      <c r="A76" s="172" t="s">
        <v>335</v>
      </c>
      <c r="B76" s="322">
        <v>90091</v>
      </c>
      <c r="C76" s="310" t="s">
        <v>21</v>
      </c>
      <c r="D76" s="308" t="s">
        <v>234</v>
      </c>
      <c r="E76" s="159" t="s">
        <v>19</v>
      </c>
      <c r="F76" s="182">
        <v>58.948000000000022</v>
      </c>
      <c r="G76" s="182">
        <v>58.94</v>
      </c>
      <c r="H76" s="221">
        <v>4.74</v>
      </c>
      <c r="I76" s="161">
        <f t="shared" ref="I76:I86" si="21">TRUNC((H76*(1+$J$8)),2)</f>
        <v>5.72</v>
      </c>
      <c r="J76" s="161">
        <f t="shared" ref="J76:J86" si="22">TRUNC((G76*I76),2)</f>
        <v>337.13</v>
      </c>
      <c r="K76" s="232">
        <f t="shared" ref="K76:K86" si="23">J76/$J$101</f>
        <v>1.6628113534048445E-5</v>
      </c>
      <c r="M76" s="168">
        <f t="shared" ref="M76:M86" si="24">G76*H76</f>
        <v>279.37560000000002</v>
      </c>
      <c r="O76" s="168"/>
    </row>
    <row r="77" spans="1:15" ht="30">
      <c r="A77" s="172" t="s">
        <v>336</v>
      </c>
      <c r="B77" s="322" t="s">
        <v>367</v>
      </c>
      <c r="C77" s="310" t="s">
        <v>21</v>
      </c>
      <c r="D77" s="308" t="s">
        <v>241</v>
      </c>
      <c r="E77" s="159" t="s">
        <v>19</v>
      </c>
      <c r="F77" s="182">
        <v>168.69999999999996</v>
      </c>
      <c r="G77" s="182">
        <v>168.7</v>
      </c>
      <c r="H77" s="221">
        <v>86.12</v>
      </c>
      <c r="I77" s="161">
        <f t="shared" si="21"/>
        <v>103.94</v>
      </c>
      <c r="J77" s="161">
        <f t="shared" si="22"/>
        <v>17534.669999999998</v>
      </c>
      <c r="K77" s="232">
        <f t="shared" si="23"/>
        <v>8.6485475496714389E-4</v>
      </c>
      <c r="M77" s="168">
        <f t="shared" si="24"/>
        <v>14528.444</v>
      </c>
      <c r="O77" s="168"/>
    </row>
    <row r="78" spans="1:15" ht="30">
      <c r="A78" s="172" t="s">
        <v>337</v>
      </c>
      <c r="B78" s="322">
        <v>94097</v>
      </c>
      <c r="C78" s="310" t="s">
        <v>21</v>
      </c>
      <c r="D78" s="308" t="s">
        <v>242</v>
      </c>
      <c r="E78" s="159" t="s">
        <v>24</v>
      </c>
      <c r="F78" s="182">
        <v>221.51999999999998</v>
      </c>
      <c r="G78" s="182">
        <v>221.52</v>
      </c>
      <c r="H78" s="221">
        <v>4.57</v>
      </c>
      <c r="I78" s="161">
        <f t="shared" si="21"/>
        <v>5.51</v>
      </c>
      <c r="J78" s="161">
        <f t="shared" si="22"/>
        <v>1220.57</v>
      </c>
      <c r="K78" s="232">
        <f t="shared" si="23"/>
        <v>6.0201633008790406E-5</v>
      </c>
      <c r="M78" s="168">
        <f t="shared" si="24"/>
        <v>1012.3464000000001</v>
      </c>
      <c r="O78" s="168"/>
    </row>
    <row r="79" spans="1:15" ht="75">
      <c r="A79" s="172" t="s">
        <v>338</v>
      </c>
      <c r="B79" s="322">
        <v>93381</v>
      </c>
      <c r="C79" s="310" t="s">
        <v>21</v>
      </c>
      <c r="D79" s="308" t="s">
        <v>244</v>
      </c>
      <c r="E79" s="159" t="s">
        <v>19</v>
      </c>
      <c r="F79" s="182">
        <v>77.064000000000021</v>
      </c>
      <c r="G79" s="182">
        <v>77.06</v>
      </c>
      <c r="H79" s="221">
        <v>6.42</v>
      </c>
      <c r="I79" s="161">
        <f t="shared" si="21"/>
        <v>7.74</v>
      </c>
      <c r="J79" s="161">
        <f t="shared" si="22"/>
        <v>596.44000000000005</v>
      </c>
      <c r="K79" s="232">
        <f t="shared" si="23"/>
        <v>2.941794570713925E-5</v>
      </c>
      <c r="M79" s="168">
        <f t="shared" si="24"/>
        <v>494.72520000000003</v>
      </c>
      <c r="O79" s="168"/>
    </row>
    <row r="80" spans="1:15" ht="45">
      <c r="A80" s="172" t="s">
        <v>339</v>
      </c>
      <c r="B80" s="322">
        <v>74010</v>
      </c>
      <c r="C80" s="310" t="s">
        <v>21</v>
      </c>
      <c r="D80" s="308" t="s">
        <v>245</v>
      </c>
      <c r="E80" s="159" t="s">
        <v>19</v>
      </c>
      <c r="F80" s="182">
        <v>38.532000000000011</v>
      </c>
      <c r="G80" s="182">
        <v>38.53</v>
      </c>
      <c r="H80" s="221">
        <v>1.58</v>
      </c>
      <c r="I80" s="161">
        <f t="shared" si="21"/>
        <v>1.9</v>
      </c>
      <c r="J80" s="161">
        <f t="shared" si="22"/>
        <v>73.2</v>
      </c>
      <c r="K80" s="232">
        <f t="shared" si="23"/>
        <v>3.6104111490889159E-6</v>
      </c>
      <c r="M80" s="168">
        <f t="shared" si="24"/>
        <v>60.877400000000002</v>
      </c>
      <c r="O80" s="168"/>
    </row>
    <row r="81" spans="1:15" ht="30">
      <c r="A81" s="172" t="s">
        <v>340</v>
      </c>
      <c r="B81" s="322">
        <v>83344</v>
      </c>
      <c r="C81" s="310" t="s">
        <v>21</v>
      </c>
      <c r="D81" s="308" t="s">
        <v>246</v>
      </c>
      <c r="E81" s="159" t="s">
        <v>19</v>
      </c>
      <c r="F81" s="182">
        <v>38.532000000000011</v>
      </c>
      <c r="G81" s="182">
        <v>38.53</v>
      </c>
      <c r="H81" s="221">
        <v>0.91</v>
      </c>
      <c r="I81" s="161">
        <f t="shared" si="21"/>
        <v>1.0900000000000001</v>
      </c>
      <c r="J81" s="161">
        <f t="shared" si="22"/>
        <v>41.99</v>
      </c>
      <c r="K81" s="232">
        <f t="shared" si="23"/>
        <v>2.0710541550579724E-6</v>
      </c>
      <c r="M81" s="168">
        <f t="shared" si="24"/>
        <v>35.0623</v>
      </c>
      <c r="O81" s="168"/>
    </row>
    <row r="82" spans="1:15">
      <c r="A82" s="172" t="s">
        <v>341</v>
      </c>
      <c r="B82" s="322" t="s">
        <v>369</v>
      </c>
      <c r="C82" s="310" t="s">
        <v>166</v>
      </c>
      <c r="D82" s="308" t="s">
        <v>263</v>
      </c>
      <c r="E82" s="159" t="s">
        <v>66</v>
      </c>
      <c r="F82" s="182">
        <v>65</v>
      </c>
      <c r="G82" s="182">
        <v>65</v>
      </c>
      <c r="H82" s="221">
        <v>1550.94</v>
      </c>
      <c r="I82" s="161">
        <f t="shared" si="21"/>
        <v>1872.02</v>
      </c>
      <c r="J82" s="161">
        <f t="shared" si="22"/>
        <v>121681.3</v>
      </c>
      <c r="K82" s="232">
        <f t="shared" si="23"/>
        <v>6.0016328163337851E-3</v>
      </c>
      <c r="M82" s="168">
        <f t="shared" si="24"/>
        <v>100811.1</v>
      </c>
      <c r="O82" s="168"/>
    </row>
    <row r="83" spans="1:15">
      <c r="A83" s="172" t="s">
        <v>342</v>
      </c>
      <c r="B83" s="322">
        <v>2003682</v>
      </c>
      <c r="C83" s="310" t="s">
        <v>166</v>
      </c>
      <c r="D83" s="308" t="s">
        <v>442</v>
      </c>
      <c r="E83" s="159" t="s">
        <v>66</v>
      </c>
      <c r="F83" s="182">
        <v>29</v>
      </c>
      <c r="G83" s="182">
        <v>29</v>
      </c>
      <c r="H83" s="221">
        <v>1729.92</v>
      </c>
      <c r="I83" s="161">
        <f t="shared" si="21"/>
        <v>2088.06</v>
      </c>
      <c r="J83" s="161">
        <f t="shared" si="22"/>
        <v>60553.74</v>
      </c>
      <c r="K83" s="232">
        <f t="shared" si="23"/>
        <v>2.986665273429391E-3</v>
      </c>
      <c r="M83" s="168">
        <f t="shared" si="24"/>
        <v>50167.68</v>
      </c>
      <c r="O83" s="168"/>
    </row>
    <row r="84" spans="1:15" ht="60">
      <c r="A84" s="172" t="s">
        <v>343</v>
      </c>
      <c r="B84" s="309">
        <v>83627</v>
      </c>
      <c r="C84" s="310" t="s">
        <v>21</v>
      </c>
      <c r="D84" s="308" t="s">
        <v>265</v>
      </c>
      <c r="E84" s="159" t="s">
        <v>66</v>
      </c>
      <c r="F84" s="185">
        <v>29</v>
      </c>
      <c r="G84" s="182">
        <v>29</v>
      </c>
      <c r="H84" s="224">
        <v>451.87</v>
      </c>
      <c r="I84" s="161">
        <f t="shared" si="21"/>
        <v>545.41</v>
      </c>
      <c r="J84" s="161">
        <f t="shared" si="22"/>
        <v>15816.89</v>
      </c>
      <c r="K84" s="232">
        <f t="shared" si="23"/>
        <v>7.8012945355072374E-4</v>
      </c>
      <c r="M84" s="168">
        <f t="shared" si="24"/>
        <v>13104.23</v>
      </c>
      <c r="O84" s="168"/>
    </row>
    <row r="85" spans="1:15" ht="45">
      <c r="A85" s="172" t="s">
        <v>344</v>
      </c>
      <c r="B85" s="309">
        <v>98051</v>
      </c>
      <c r="C85" s="310" t="s">
        <v>21</v>
      </c>
      <c r="D85" s="308" t="s">
        <v>264</v>
      </c>
      <c r="E85" s="159" t="s">
        <v>66</v>
      </c>
      <c r="F85" s="185">
        <v>29</v>
      </c>
      <c r="G85" s="182">
        <v>29</v>
      </c>
      <c r="H85" s="224">
        <v>725.08</v>
      </c>
      <c r="I85" s="161">
        <f t="shared" si="21"/>
        <v>875.19</v>
      </c>
      <c r="J85" s="161">
        <f t="shared" si="22"/>
        <v>25380.51</v>
      </c>
      <c r="K85" s="232">
        <f t="shared" si="23"/>
        <v>1.2518316430814578E-3</v>
      </c>
      <c r="M85" s="168">
        <f t="shared" si="24"/>
        <v>21027.32</v>
      </c>
      <c r="O85" s="168"/>
    </row>
    <row r="86" spans="1:15" ht="45">
      <c r="A86" s="172" t="s">
        <v>345</v>
      </c>
      <c r="B86" s="309">
        <v>95878</v>
      </c>
      <c r="C86" s="310" t="s">
        <v>21</v>
      </c>
      <c r="D86" s="308" t="s">
        <v>179</v>
      </c>
      <c r="E86" s="159" t="s">
        <v>10</v>
      </c>
      <c r="F86" s="182">
        <v>11086</v>
      </c>
      <c r="G86" s="182">
        <v>11086</v>
      </c>
      <c r="H86" s="221">
        <v>0.76</v>
      </c>
      <c r="I86" s="161">
        <f t="shared" si="21"/>
        <v>0.91</v>
      </c>
      <c r="J86" s="161">
        <f t="shared" si="22"/>
        <v>10088.26</v>
      </c>
      <c r="K86" s="232">
        <f t="shared" si="23"/>
        <v>4.9757877566813859E-4</v>
      </c>
      <c r="M86" s="168">
        <f t="shared" si="24"/>
        <v>8425.36</v>
      </c>
      <c r="O86" s="168"/>
    </row>
    <row r="87" spans="1:15" ht="15.75" customHeight="1">
      <c r="A87" s="172"/>
      <c r="B87" s="323"/>
      <c r="C87" s="310"/>
      <c r="D87" s="308"/>
      <c r="E87" s="159"/>
      <c r="F87" s="182"/>
      <c r="G87" s="182"/>
      <c r="H87" s="221"/>
      <c r="I87" s="161"/>
      <c r="J87" s="161"/>
      <c r="K87" s="232"/>
      <c r="O87" s="168"/>
    </row>
    <row r="88" spans="1:15" ht="15.75" customHeight="1">
      <c r="A88" s="162" t="s">
        <v>300</v>
      </c>
      <c r="B88" s="319"/>
      <c r="C88" s="320"/>
      <c r="D88" s="321" t="s">
        <v>267</v>
      </c>
      <c r="E88" s="169"/>
      <c r="F88" s="181"/>
      <c r="G88" s="181"/>
      <c r="H88" s="220"/>
      <c r="I88" s="164"/>
      <c r="J88" s="165">
        <f>SUM(J89:J91)</f>
        <v>51840</v>
      </c>
      <c r="K88" s="231"/>
      <c r="O88" s="168"/>
    </row>
    <row r="89" spans="1:15" ht="30">
      <c r="A89" s="172" t="s">
        <v>301</v>
      </c>
      <c r="B89" s="322">
        <v>13244</v>
      </c>
      <c r="C89" s="310" t="s">
        <v>21</v>
      </c>
      <c r="D89" s="308" t="s">
        <v>268</v>
      </c>
      <c r="E89" s="159" t="s">
        <v>66</v>
      </c>
      <c r="F89" s="182">
        <v>160</v>
      </c>
      <c r="G89" s="182">
        <v>160</v>
      </c>
      <c r="H89" s="221">
        <v>33.78</v>
      </c>
      <c r="I89" s="161">
        <f>TRUNC((H89*(1+$J$9)),2)</f>
        <v>38.94</v>
      </c>
      <c r="J89" s="161">
        <f t="shared" ref="J89:J90" si="25">TRUNC((G89*I89),2)</f>
        <v>6230.4</v>
      </c>
      <c r="K89" s="232">
        <f t="shared" ref="K89:K90" si="26">J89/$J$101</f>
        <v>3.072992571486828E-4</v>
      </c>
      <c r="M89" s="168">
        <f t="shared" ref="M89:M90" si="27">G89*H89</f>
        <v>5404.8</v>
      </c>
      <c r="O89" s="168"/>
    </row>
    <row r="90" spans="1:15" ht="15.75" customHeight="1">
      <c r="A90" s="172" t="s">
        <v>302</v>
      </c>
      <c r="B90" s="322" t="s">
        <v>270</v>
      </c>
      <c r="C90" s="310" t="s">
        <v>21</v>
      </c>
      <c r="D90" s="308" t="s">
        <v>271</v>
      </c>
      <c r="E90" s="159" t="s">
        <v>24</v>
      </c>
      <c r="F90" s="182">
        <v>120</v>
      </c>
      <c r="G90" s="182">
        <v>120</v>
      </c>
      <c r="H90" s="221">
        <v>314.89</v>
      </c>
      <c r="I90" s="161">
        <f>TRUNC((H90*(1+$J$8)),2)</f>
        <v>380.08</v>
      </c>
      <c r="J90" s="161">
        <f t="shared" si="25"/>
        <v>45609.599999999999</v>
      </c>
      <c r="K90" s="232">
        <f t="shared" si="26"/>
        <v>2.2495820812224836E-3</v>
      </c>
      <c r="M90" s="168">
        <f t="shared" si="27"/>
        <v>37786.799999999996</v>
      </c>
      <c r="O90" s="168"/>
    </row>
    <row r="91" spans="1:15" ht="15.75" customHeight="1">
      <c r="A91" s="172"/>
      <c r="B91" s="323"/>
      <c r="C91" s="310"/>
      <c r="D91" s="308"/>
      <c r="E91" s="159"/>
      <c r="F91" s="182"/>
      <c r="G91" s="182"/>
      <c r="H91" s="221"/>
      <c r="I91" s="161"/>
      <c r="J91" s="161"/>
      <c r="K91" s="232"/>
      <c r="O91" s="168"/>
    </row>
    <row r="92" spans="1:15" ht="15.75" customHeight="1">
      <c r="A92" s="162" t="s">
        <v>303</v>
      </c>
      <c r="B92" s="319"/>
      <c r="C92" s="320"/>
      <c r="D92" s="321" t="s">
        <v>191</v>
      </c>
      <c r="E92" s="169"/>
      <c r="F92" s="181"/>
      <c r="G92" s="181"/>
      <c r="H92" s="220"/>
      <c r="I92" s="164"/>
      <c r="J92" s="165">
        <f>SUM(J93:J97)</f>
        <v>29690.160000000003</v>
      </c>
      <c r="K92" s="231"/>
      <c r="O92" s="168"/>
    </row>
    <row r="93" spans="1:15" ht="45">
      <c r="A93" s="172" t="s">
        <v>304</v>
      </c>
      <c r="B93" s="322">
        <v>10775</v>
      </c>
      <c r="C93" s="310" t="s">
        <v>21</v>
      </c>
      <c r="D93" s="308" t="s">
        <v>192</v>
      </c>
      <c r="E93" s="159" t="s">
        <v>193</v>
      </c>
      <c r="F93" s="182">
        <v>12</v>
      </c>
      <c r="G93" s="182">
        <v>12</v>
      </c>
      <c r="H93" s="221">
        <v>505</v>
      </c>
      <c r="I93" s="161">
        <f t="shared" ref="I93:I95" si="28">TRUNC((H93*(1+$J$9)),2)</f>
        <v>582.16</v>
      </c>
      <c r="J93" s="161">
        <f t="shared" ref="J93:J96" si="29">TRUNC((G93*I93),2)</f>
        <v>6985.92</v>
      </c>
      <c r="K93" s="234">
        <f t="shared" ref="K93:K96" si="30">J93/$J$101</f>
        <v>3.4456343517272185E-4</v>
      </c>
      <c r="M93" s="168">
        <f>G93*H93</f>
        <v>6060</v>
      </c>
      <c r="O93" s="168"/>
    </row>
    <row r="94" spans="1:15" ht="45">
      <c r="A94" s="172" t="s">
        <v>305</v>
      </c>
      <c r="B94" s="322">
        <v>10775</v>
      </c>
      <c r="C94" s="310" t="s">
        <v>21</v>
      </c>
      <c r="D94" s="308" t="s">
        <v>266</v>
      </c>
      <c r="E94" s="159" t="s">
        <v>193</v>
      </c>
      <c r="F94" s="182">
        <v>12</v>
      </c>
      <c r="G94" s="182">
        <v>12</v>
      </c>
      <c r="H94" s="221">
        <v>505</v>
      </c>
      <c r="I94" s="161">
        <f t="shared" si="28"/>
        <v>582.16</v>
      </c>
      <c r="J94" s="161">
        <f t="shared" si="29"/>
        <v>6985.92</v>
      </c>
      <c r="K94" s="234">
        <f t="shared" si="30"/>
        <v>3.4456343517272185E-4</v>
      </c>
      <c r="M94" s="168">
        <f>G94*H94</f>
        <v>6060</v>
      </c>
      <c r="O94" s="168"/>
    </row>
    <row r="95" spans="1:15" ht="45">
      <c r="A95" s="172" t="s">
        <v>346</v>
      </c>
      <c r="B95" s="322">
        <v>10775</v>
      </c>
      <c r="C95" s="310" t="s">
        <v>21</v>
      </c>
      <c r="D95" s="308" t="s">
        <v>194</v>
      </c>
      <c r="E95" s="159" t="s">
        <v>193</v>
      </c>
      <c r="F95" s="182">
        <v>12</v>
      </c>
      <c r="G95" s="182">
        <v>12</v>
      </c>
      <c r="H95" s="221">
        <v>505</v>
      </c>
      <c r="I95" s="161">
        <f t="shared" si="28"/>
        <v>582.16</v>
      </c>
      <c r="J95" s="161">
        <f t="shared" si="29"/>
        <v>6985.92</v>
      </c>
      <c r="K95" s="234">
        <f t="shared" si="30"/>
        <v>3.4456343517272185E-4</v>
      </c>
      <c r="M95" s="168">
        <f>G95*H95</f>
        <v>6060</v>
      </c>
      <c r="O95" s="168"/>
    </row>
    <row r="96" spans="1:15" ht="45">
      <c r="A96" s="172" t="s">
        <v>347</v>
      </c>
      <c r="B96" s="322">
        <v>10778</v>
      </c>
      <c r="C96" s="310" t="s">
        <v>21</v>
      </c>
      <c r="D96" s="308" t="s">
        <v>195</v>
      </c>
      <c r="E96" s="159" t="s">
        <v>193</v>
      </c>
      <c r="F96" s="182">
        <v>12</v>
      </c>
      <c r="G96" s="182">
        <v>12</v>
      </c>
      <c r="H96" s="221">
        <v>631.25</v>
      </c>
      <c r="I96" s="161">
        <f>TRUNC((H96*(1+$J$9)),2)</f>
        <v>727.7</v>
      </c>
      <c r="J96" s="161">
        <f t="shared" si="29"/>
        <v>8732.4</v>
      </c>
      <c r="K96" s="234">
        <f t="shared" si="30"/>
        <v>4.3070429396590225E-4</v>
      </c>
      <c r="M96" s="168">
        <f>G96*H96</f>
        <v>7575</v>
      </c>
      <c r="O96" s="168"/>
    </row>
    <row r="97" spans="1:15" ht="15.75" customHeight="1">
      <c r="A97" s="172"/>
      <c r="B97" s="323"/>
      <c r="C97" s="310"/>
      <c r="D97" s="308"/>
      <c r="E97" s="159"/>
      <c r="F97" s="182"/>
      <c r="G97" s="182"/>
      <c r="H97" s="221"/>
      <c r="I97" s="177"/>
      <c r="J97" s="177"/>
      <c r="K97" s="234"/>
      <c r="M97" s="168"/>
      <c r="O97" s="168"/>
    </row>
    <row r="98" spans="1:15" ht="15.75" customHeight="1">
      <c r="A98" s="162" t="s">
        <v>306</v>
      </c>
      <c r="B98" s="319"/>
      <c r="C98" s="320"/>
      <c r="D98" s="321" t="s">
        <v>196</v>
      </c>
      <c r="E98" s="169"/>
      <c r="F98" s="181"/>
      <c r="G98" s="181"/>
      <c r="H98" s="220"/>
      <c r="I98" s="164"/>
      <c r="J98" s="165">
        <f>SUM(J99:J100)</f>
        <v>600053.04</v>
      </c>
      <c r="K98" s="231"/>
      <c r="O98" s="168"/>
    </row>
    <row r="99" spans="1:15" ht="15.75" customHeight="1">
      <c r="A99" s="172" t="s">
        <v>307</v>
      </c>
      <c r="B99" s="309" t="s">
        <v>366</v>
      </c>
      <c r="C99" s="310" t="s">
        <v>21</v>
      </c>
      <c r="D99" s="308" t="s">
        <v>190</v>
      </c>
      <c r="E99" s="159" t="s">
        <v>193</v>
      </c>
      <c r="F99" s="182">
        <v>12</v>
      </c>
      <c r="G99" s="182">
        <v>12</v>
      </c>
      <c r="H99" s="221">
        <v>41427.75</v>
      </c>
      <c r="I99" s="161">
        <f>TRUNC((H99*(1+$J$8)),2)</f>
        <v>50004.42</v>
      </c>
      <c r="J99" s="161">
        <f>TRUNC((G99*I99),2)</f>
        <v>600053.04</v>
      </c>
      <c r="K99" s="234">
        <f>J99/$J$101</f>
        <v>2.9596150077331931E-2</v>
      </c>
      <c r="M99" s="168">
        <f>G99*H99</f>
        <v>497133</v>
      </c>
      <c r="O99" s="168"/>
    </row>
    <row r="100" spans="1:15" ht="15.75" customHeight="1">
      <c r="A100" s="172"/>
      <c r="B100" s="310"/>
      <c r="C100" s="310"/>
      <c r="D100" s="308"/>
      <c r="E100" s="159"/>
      <c r="F100" s="180"/>
      <c r="G100" s="180"/>
      <c r="H100" s="160"/>
      <c r="I100" s="161"/>
      <c r="J100" s="161"/>
      <c r="O100" s="168"/>
    </row>
    <row r="101" spans="1:15" s="186" customFormat="1" ht="15.75" customHeight="1">
      <c r="A101" s="188"/>
      <c r="B101" s="189"/>
      <c r="C101" s="189"/>
      <c r="D101" s="228" t="s">
        <v>185</v>
      </c>
      <c r="E101" s="189"/>
      <c r="F101" s="189"/>
      <c r="G101" s="189"/>
      <c r="H101" s="189"/>
      <c r="I101" s="190"/>
      <c r="J101" s="191">
        <f>J19+J26+J33+J41+J46+J55+J60+J88+J92+J98</f>
        <v>20274699.189999998</v>
      </c>
      <c r="K101" s="236"/>
      <c r="L101" s="187"/>
      <c r="M101" s="191">
        <f>SUM(M19:M100)</f>
        <v>16816146.902900003</v>
      </c>
      <c r="O101" s="187"/>
    </row>
    <row r="105" spans="1:15">
      <c r="J105" s="168"/>
    </row>
    <row r="106" spans="1:15">
      <c r="J106" s="168"/>
    </row>
    <row r="111" spans="1:15">
      <c r="B111" s="326"/>
    </row>
  </sheetData>
  <mergeCells count="9">
    <mergeCell ref="A4:J4"/>
    <mergeCell ref="A5:J5"/>
    <mergeCell ref="A14:J14"/>
    <mergeCell ref="B6:D6"/>
    <mergeCell ref="B7:D7"/>
    <mergeCell ref="B8:D8"/>
    <mergeCell ref="B9:D9"/>
    <mergeCell ref="B10:D12"/>
    <mergeCell ref="A10:A12"/>
  </mergeCells>
  <pageMargins left="0.511811024" right="0.511811024" top="0.78740157499999996" bottom="0.78740157499999996" header="0.31496062000000002" footer="0.31496062000000002"/>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B2:S17"/>
  <sheetViews>
    <sheetView tabSelected="1" view="pageBreakPreview" zoomScale="55" zoomScaleNormal="70" zoomScaleSheetLayoutView="55" workbookViewId="0">
      <selection activeCell="B4" sqref="B4:Q4"/>
    </sheetView>
  </sheetViews>
  <sheetFormatPr defaultRowHeight="18"/>
  <cols>
    <col min="1" max="1" width="9.140625" style="391"/>
    <col min="2" max="2" width="12.5703125" style="391" customWidth="1"/>
    <col min="3" max="3" width="50.140625" style="391" customWidth="1"/>
    <col min="4" max="4" width="23.5703125" style="391" bestFit="1" customWidth="1"/>
    <col min="5" max="5" width="14.5703125" style="391" customWidth="1"/>
    <col min="6" max="6" width="20.140625" style="391" bestFit="1" customWidth="1"/>
    <col min="7" max="7" width="22.42578125" style="391" bestFit="1" customWidth="1"/>
    <col min="8" max="9" width="23.7109375" style="391" bestFit="1" customWidth="1"/>
    <col min="10" max="11" width="24.28515625" style="391" bestFit="1" customWidth="1"/>
    <col min="12" max="12" width="23.28515625" style="391" bestFit="1" customWidth="1"/>
    <col min="13" max="13" width="23.7109375" style="391" bestFit="1" customWidth="1"/>
    <col min="14" max="14" width="24.28515625" style="391" bestFit="1" customWidth="1"/>
    <col min="15" max="15" width="23.7109375" style="391" bestFit="1" customWidth="1"/>
    <col min="16" max="17" width="25.5703125" style="391" bestFit="1" customWidth="1"/>
    <col min="18" max="18" width="22.140625" style="391" bestFit="1" customWidth="1"/>
    <col min="19" max="19" width="17.85546875" style="391" bestFit="1" customWidth="1"/>
    <col min="20" max="250" width="9.140625" style="391"/>
    <col min="251" max="251" width="5.85546875" style="391" customWidth="1"/>
    <col min="252" max="252" width="6.140625" style="391" customWidth="1"/>
    <col min="253" max="253" width="28.5703125" style="391" customWidth="1"/>
    <col min="254" max="254" width="12.42578125" style="391" bestFit="1" customWidth="1"/>
    <col min="255" max="255" width="13.85546875" style="391" customWidth="1"/>
    <col min="256" max="273" width="6.7109375" style="391" customWidth="1"/>
    <col min="274" max="274" width="11.7109375" style="391" bestFit="1" customWidth="1"/>
    <col min="275" max="275" width="18.7109375" style="391" customWidth="1"/>
    <col min="276" max="506" width="9.140625" style="391"/>
    <col min="507" max="507" width="5.85546875" style="391" customWidth="1"/>
    <col min="508" max="508" width="6.140625" style="391" customWidth="1"/>
    <col min="509" max="509" width="28.5703125" style="391" customWidth="1"/>
    <col min="510" max="510" width="12.42578125" style="391" bestFit="1" customWidth="1"/>
    <col min="511" max="511" width="13.85546875" style="391" customWidth="1"/>
    <col min="512" max="529" width="6.7109375" style="391" customWidth="1"/>
    <col min="530" max="530" width="11.7109375" style="391" bestFit="1" customWidth="1"/>
    <col min="531" max="531" width="18.7109375" style="391" customWidth="1"/>
    <col min="532" max="762" width="9.140625" style="391"/>
    <col min="763" max="763" width="5.85546875" style="391" customWidth="1"/>
    <col min="764" max="764" width="6.140625" style="391" customWidth="1"/>
    <col min="765" max="765" width="28.5703125" style="391" customWidth="1"/>
    <col min="766" max="766" width="12.42578125" style="391" bestFit="1" customWidth="1"/>
    <col min="767" max="767" width="13.85546875" style="391" customWidth="1"/>
    <col min="768" max="785" width="6.7109375" style="391" customWidth="1"/>
    <col min="786" max="786" width="11.7109375" style="391" bestFit="1" customWidth="1"/>
    <col min="787" max="787" width="18.7109375" style="391" customWidth="1"/>
    <col min="788" max="1018" width="9.140625" style="391"/>
    <col min="1019" max="1019" width="5.85546875" style="391" customWidth="1"/>
    <col min="1020" max="1020" width="6.140625" style="391" customWidth="1"/>
    <col min="1021" max="1021" width="28.5703125" style="391" customWidth="1"/>
    <col min="1022" max="1022" width="12.42578125" style="391" bestFit="1" customWidth="1"/>
    <col min="1023" max="1023" width="13.85546875" style="391" customWidth="1"/>
    <col min="1024" max="1041" width="6.7109375" style="391" customWidth="1"/>
    <col min="1042" max="1042" width="11.7109375" style="391" bestFit="1" customWidth="1"/>
    <col min="1043" max="1043" width="18.7109375" style="391" customWidth="1"/>
    <col min="1044" max="1274" width="9.140625" style="391"/>
    <col min="1275" max="1275" width="5.85546875" style="391" customWidth="1"/>
    <col min="1276" max="1276" width="6.140625" style="391" customWidth="1"/>
    <col min="1277" max="1277" width="28.5703125" style="391" customWidth="1"/>
    <col min="1278" max="1278" width="12.42578125" style="391" bestFit="1" customWidth="1"/>
    <col min="1279" max="1279" width="13.85546875" style="391" customWidth="1"/>
    <col min="1280" max="1297" width="6.7109375" style="391" customWidth="1"/>
    <col min="1298" max="1298" width="11.7109375" style="391" bestFit="1" customWidth="1"/>
    <col min="1299" max="1299" width="18.7109375" style="391" customWidth="1"/>
    <col min="1300" max="1530" width="9.140625" style="391"/>
    <col min="1531" max="1531" width="5.85546875" style="391" customWidth="1"/>
    <col min="1532" max="1532" width="6.140625" style="391" customWidth="1"/>
    <col min="1533" max="1533" width="28.5703125" style="391" customWidth="1"/>
    <col min="1534" max="1534" width="12.42578125" style="391" bestFit="1" customWidth="1"/>
    <col min="1535" max="1535" width="13.85546875" style="391" customWidth="1"/>
    <col min="1536" max="1553" width="6.7109375" style="391" customWidth="1"/>
    <col min="1554" max="1554" width="11.7109375" style="391" bestFit="1" customWidth="1"/>
    <col min="1555" max="1555" width="18.7109375" style="391" customWidth="1"/>
    <col min="1556" max="1786" width="9.140625" style="391"/>
    <col min="1787" max="1787" width="5.85546875" style="391" customWidth="1"/>
    <col min="1788" max="1788" width="6.140625" style="391" customWidth="1"/>
    <col min="1789" max="1789" width="28.5703125" style="391" customWidth="1"/>
    <col min="1790" max="1790" width="12.42578125" style="391" bestFit="1" customWidth="1"/>
    <col min="1791" max="1791" width="13.85546875" style="391" customWidth="1"/>
    <col min="1792" max="1809" width="6.7109375" style="391" customWidth="1"/>
    <col min="1810" max="1810" width="11.7109375" style="391" bestFit="1" customWidth="1"/>
    <col min="1811" max="1811" width="18.7109375" style="391" customWidth="1"/>
    <col min="1812" max="2042" width="9.140625" style="391"/>
    <col min="2043" max="2043" width="5.85546875" style="391" customWidth="1"/>
    <col min="2044" max="2044" width="6.140625" style="391" customWidth="1"/>
    <col min="2045" max="2045" width="28.5703125" style="391" customWidth="1"/>
    <col min="2046" max="2046" width="12.42578125" style="391" bestFit="1" customWidth="1"/>
    <col min="2047" max="2047" width="13.85546875" style="391" customWidth="1"/>
    <col min="2048" max="2065" width="6.7109375" style="391" customWidth="1"/>
    <col min="2066" max="2066" width="11.7109375" style="391" bestFit="1" customWidth="1"/>
    <col min="2067" max="2067" width="18.7109375" style="391" customWidth="1"/>
    <col min="2068" max="2298" width="9.140625" style="391"/>
    <col min="2299" max="2299" width="5.85546875" style="391" customWidth="1"/>
    <col min="2300" max="2300" width="6.140625" style="391" customWidth="1"/>
    <col min="2301" max="2301" width="28.5703125" style="391" customWidth="1"/>
    <col min="2302" max="2302" width="12.42578125" style="391" bestFit="1" customWidth="1"/>
    <col min="2303" max="2303" width="13.85546875" style="391" customWidth="1"/>
    <col min="2304" max="2321" width="6.7109375" style="391" customWidth="1"/>
    <col min="2322" max="2322" width="11.7109375" style="391" bestFit="1" customWidth="1"/>
    <col min="2323" max="2323" width="18.7109375" style="391" customWidth="1"/>
    <col min="2324" max="2554" width="9.140625" style="391"/>
    <col min="2555" max="2555" width="5.85546875" style="391" customWidth="1"/>
    <col min="2556" max="2556" width="6.140625" style="391" customWidth="1"/>
    <col min="2557" max="2557" width="28.5703125" style="391" customWidth="1"/>
    <col min="2558" max="2558" width="12.42578125" style="391" bestFit="1" customWidth="1"/>
    <col min="2559" max="2559" width="13.85546875" style="391" customWidth="1"/>
    <col min="2560" max="2577" width="6.7109375" style="391" customWidth="1"/>
    <col min="2578" max="2578" width="11.7109375" style="391" bestFit="1" customWidth="1"/>
    <col min="2579" max="2579" width="18.7109375" style="391" customWidth="1"/>
    <col min="2580" max="2810" width="9.140625" style="391"/>
    <col min="2811" max="2811" width="5.85546875" style="391" customWidth="1"/>
    <col min="2812" max="2812" width="6.140625" style="391" customWidth="1"/>
    <col min="2813" max="2813" width="28.5703125" style="391" customWidth="1"/>
    <col min="2814" max="2814" width="12.42578125" style="391" bestFit="1" customWidth="1"/>
    <col min="2815" max="2815" width="13.85546875" style="391" customWidth="1"/>
    <col min="2816" max="2833" width="6.7109375" style="391" customWidth="1"/>
    <col min="2834" max="2834" width="11.7109375" style="391" bestFit="1" customWidth="1"/>
    <col min="2835" max="2835" width="18.7109375" style="391" customWidth="1"/>
    <col min="2836" max="3066" width="9.140625" style="391"/>
    <col min="3067" max="3067" width="5.85546875" style="391" customWidth="1"/>
    <col min="3068" max="3068" width="6.140625" style="391" customWidth="1"/>
    <col min="3069" max="3069" width="28.5703125" style="391" customWidth="1"/>
    <col min="3070" max="3070" width="12.42578125" style="391" bestFit="1" customWidth="1"/>
    <col min="3071" max="3071" width="13.85546875" style="391" customWidth="1"/>
    <col min="3072" max="3089" width="6.7109375" style="391" customWidth="1"/>
    <col min="3090" max="3090" width="11.7109375" style="391" bestFit="1" customWidth="1"/>
    <col min="3091" max="3091" width="18.7109375" style="391" customWidth="1"/>
    <col min="3092" max="3322" width="9.140625" style="391"/>
    <col min="3323" max="3323" width="5.85546875" style="391" customWidth="1"/>
    <col min="3324" max="3324" width="6.140625" style="391" customWidth="1"/>
    <col min="3325" max="3325" width="28.5703125" style="391" customWidth="1"/>
    <col min="3326" max="3326" width="12.42578125" style="391" bestFit="1" customWidth="1"/>
    <col min="3327" max="3327" width="13.85546875" style="391" customWidth="1"/>
    <col min="3328" max="3345" width="6.7109375" style="391" customWidth="1"/>
    <col min="3346" max="3346" width="11.7109375" style="391" bestFit="1" customWidth="1"/>
    <col min="3347" max="3347" width="18.7109375" style="391" customWidth="1"/>
    <col min="3348" max="3578" width="9.140625" style="391"/>
    <col min="3579" max="3579" width="5.85546875" style="391" customWidth="1"/>
    <col min="3580" max="3580" width="6.140625" style="391" customWidth="1"/>
    <col min="3581" max="3581" width="28.5703125" style="391" customWidth="1"/>
    <col min="3582" max="3582" width="12.42578125" style="391" bestFit="1" customWidth="1"/>
    <col min="3583" max="3583" width="13.85546875" style="391" customWidth="1"/>
    <col min="3584" max="3601" width="6.7109375" style="391" customWidth="1"/>
    <col min="3602" max="3602" width="11.7109375" style="391" bestFit="1" customWidth="1"/>
    <col min="3603" max="3603" width="18.7109375" style="391" customWidth="1"/>
    <col min="3604" max="3834" width="9.140625" style="391"/>
    <col min="3835" max="3835" width="5.85546875" style="391" customWidth="1"/>
    <col min="3836" max="3836" width="6.140625" style="391" customWidth="1"/>
    <col min="3837" max="3837" width="28.5703125" style="391" customWidth="1"/>
    <col min="3838" max="3838" width="12.42578125" style="391" bestFit="1" customWidth="1"/>
    <col min="3839" max="3839" width="13.85546875" style="391" customWidth="1"/>
    <col min="3840" max="3857" width="6.7109375" style="391" customWidth="1"/>
    <col min="3858" max="3858" width="11.7109375" style="391" bestFit="1" customWidth="1"/>
    <col min="3859" max="3859" width="18.7109375" style="391" customWidth="1"/>
    <col min="3860" max="4090" width="9.140625" style="391"/>
    <col min="4091" max="4091" width="5.85546875" style="391" customWidth="1"/>
    <col min="4092" max="4092" width="6.140625" style="391" customWidth="1"/>
    <col min="4093" max="4093" width="28.5703125" style="391" customWidth="1"/>
    <col min="4094" max="4094" width="12.42578125" style="391" bestFit="1" customWidth="1"/>
    <col min="4095" max="4095" width="13.85546875" style="391" customWidth="1"/>
    <col min="4096" max="4113" width="6.7109375" style="391" customWidth="1"/>
    <col min="4114" max="4114" width="11.7109375" style="391" bestFit="1" customWidth="1"/>
    <col min="4115" max="4115" width="18.7109375" style="391" customWidth="1"/>
    <col min="4116" max="4346" width="9.140625" style="391"/>
    <col min="4347" max="4347" width="5.85546875" style="391" customWidth="1"/>
    <col min="4348" max="4348" width="6.140625" style="391" customWidth="1"/>
    <col min="4349" max="4349" width="28.5703125" style="391" customWidth="1"/>
    <col min="4350" max="4350" width="12.42578125" style="391" bestFit="1" customWidth="1"/>
    <col min="4351" max="4351" width="13.85546875" style="391" customWidth="1"/>
    <col min="4352" max="4369" width="6.7109375" style="391" customWidth="1"/>
    <col min="4370" max="4370" width="11.7109375" style="391" bestFit="1" customWidth="1"/>
    <col min="4371" max="4371" width="18.7109375" style="391" customWidth="1"/>
    <col min="4372" max="4602" width="9.140625" style="391"/>
    <col min="4603" max="4603" width="5.85546875" style="391" customWidth="1"/>
    <col min="4604" max="4604" width="6.140625" style="391" customWidth="1"/>
    <col min="4605" max="4605" width="28.5703125" style="391" customWidth="1"/>
    <col min="4606" max="4606" width="12.42578125" style="391" bestFit="1" customWidth="1"/>
    <col min="4607" max="4607" width="13.85546875" style="391" customWidth="1"/>
    <col min="4608" max="4625" width="6.7109375" style="391" customWidth="1"/>
    <col min="4626" max="4626" width="11.7109375" style="391" bestFit="1" customWidth="1"/>
    <col min="4627" max="4627" width="18.7109375" style="391" customWidth="1"/>
    <col min="4628" max="4858" width="9.140625" style="391"/>
    <col min="4859" max="4859" width="5.85546875" style="391" customWidth="1"/>
    <col min="4860" max="4860" width="6.140625" style="391" customWidth="1"/>
    <col min="4861" max="4861" width="28.5703125" style="391" customWidth="1"/>
    <col min="4862" max="4862" width="12.42578125" style="391" bestFit="1" customWidth="1"/>
    <col min="4863" max="4863" width="13.85546875" style="391" customWidth="1"/>
    <col min="4864" max="4881" width="6.7109375" style="391" customWidth="1"/>
    <col min="4882" max="4882" width="11.7109375" style="391" bestFit="1" customWidth="1"/>
    <col min="4883" max="4883" width="18.7109375" style="391" customWidth="1"/>
    <col min="4884" max="5114" width="9.140625" style="391"/>
    <col min="5115" max="5115" width="5.85546875" style="391" customWidth="1"/>
    <col min="5116" max="5116" width="6.140625" style="391" customWidth="1"/>
    <col min="5117" max="5117" width="28.5703125" style="391" customWidth="1"/>
    <col min="5118" max="5118" width="12.42578125" style="391" bestFit="1" customWidth="1"/>
    <col min="5119" max="5119" width="13.85546875" style="391" customWidth="1"/>
    <col min="5120" max="5137" width="6.7109375" style="391" customWidth="1"/>
    <col min="5138" max="5138" width="11.7109375" style="391" bestFit="1" customWidth="1"/>
    <col min="5139" max="5139" width="18.7109375" style="391" customWidth="1"/>
    <col min="5140" max="5370" width="9.140625" style="391"/>
    <col min="5371" max="5371" width="5.85546875" style="391" customWidth="1"/>
    <col min="5372" max="5372" width="6.140625" style="391" customWidth="1"/>
    <col min="5373" max="5373" width="28.5703125" style="391" customWidth="1"/>
    <col min="5374" max="5374" width="12.42578125" style="391" bestFit="1" customWidth="1"/>
    <col min="5375" max="5375" width="13.85546875" style="391" customWidth="1"/>
    <col min="5376" max="5393" width="6.7109375" style="391" customWidth="1"/>
    <col min="5394" max="5394" width="11.7109375" style="391" bestFit="1" customWidth="1"/>
    <col min="5395" max="5395" width="18.7109375" style="391" customWidth="1"/>
    <col min="5396" max="5626" width="9.140625" style="391"/>
    <col min="5627" max="5627" width="5.85546875" style="391" customWidth="1"/>
    <col min="5628" max="5628" width="6.140625" style="391" customWidth="1"/>
    <col min="5629" max="5629" width="28.5703125" style="391" customWidth="1"/>
    <col min="5630" max="5630" width="12.42578125" style="391" bestFit="1" customWidth="1"/>
    <col min="5631" max="5631" width="13.85546875" style="391" customWidth="1"/>
    <col min="5632" max="5649" width="6.7109375" style="391" customWidth="1"/>
    <col min="5650" max="5650" width="11.7109375" style="391" bestFit="1" customWidth="1"/>
    <col min="5651" max="5651" width="18.7109375" style="391" customWidth="1"/>
    <col min="5652" max="5882" width="9.140625" style="391"/>
    <col min="5883" max="5883" width="5.85546875" style="391" customWidth="1"/>
    <col min="5884" max="5884" width="6.140625" style="391" customWidth="1"/>
    <col min="5885" max="5885" width="28.5703125" style="391" customWidth="1"/>
    <col min="5886" max="5886" width="12.42578125" style="391" bestFit="1" customWidth="1"/>
    <col min="5887" max="5887" width="13.85546875" style="391" customWidth="1"/>
    <col min="5888" max="5905" width="6.7109375" style="391" customWidth="1"/>
    <col min="5906" max="5906" width="11.7109375" style="391" bestFit="1" customWidth="1"/>
    <col min="5907" max="5907" width="18.7109375" style="391" customWidth="1"/>
    <col min="5908" max="6138" width="9.140625" style="391"/>
    <col min="6139" max="6139" width="5.85546875" style="391" customWidth="1"/>
    <col min="6140" max="6140" width="6.140625" style="391" customWidth="1"/>
    <col min="6141" max="6141" width="28.5703125" style="391" customWidth="1"/>
    <col min="6142" max="6142" width="12.42578125" style="391" bestFit="1" customWidth="1"/>
    <col min="6143" max="6143" width="13.85546875" style="391" customWidth="1"/>
    <col min="6144" max="6161" width="6.7109375" style="391" customWidth="1"/>
    <col min="6162" max="6162" width="11.7109375" style="391" bestFit="1" customWidth="1"/>
    <col min="6163" max="6163" width="18.7109375" style="391" customWidth="1"/>
    <col min="6164" max="6394" width="9.140625" style="391"/>
    <col min="6395" max="6395" width="5.85546875" style="391" customWidth="1"/>
    <col min="6396" max="6396" width="6.140625" style="391" customWidth="1"/>
    <col min="6397" max="6397" width="28.5703125" style="391" customWidth="1"/>
    <col min="6398" max="6398" width="12.42578125" style="391" bestFit="1" customWidth="1"/>
    <col min="6399" max="6399" width="13.85546875" style="391" customWidth="1"/>
    <col min="6400" max="6417" width="6.7109375" style="391" customWidth="1"/>
    <col min="6418" max="6418" width="11.7109375" style="391" bestFit="1" customWidth="1"/>
    <col min="6419" max="6419" width="18.7109375" style="391" customWidth="1"/>
    <col min="6420" max="6650" width="9.140625" style="391"/>
    <col min="6651" max="6651" width="5.85546875" style="391" customWidth="1"/>
    <col min="6652" max="6652" width="6.140625" style="391" customWidth="1"/>
    <col min="6653" max="6653" width="28.5703125" style="391" customWidth="1"/>
    <col min="6654" max="6654" width="12.42578125" style="391" bestFit="1" customWidth="1"/>
    <col min="6655" max="6655" width="13.85546875" style="391" customWidth="1"/>
    <col min="6656" max="6673" width="6.7109375" style="391" customWidth="1"/>
    <col min="6674" max="6674" width="11.7109375" style="391" bestFit="1" customWidth="1"/>
    <col min="6675" max="6675" width="18.7109375" style="391" customWidth="1"/>
    <col min="6676" max="6906" width="9.140625" style="391"/>
    <col min="6907" max="6907" width="5.85546875" style="391" customWidth="1"/>
    <col min="6908" max="6908" width="6.140625" style="391" customWidth="1"/>
    <col min="6909" max="6909" width="28.5703125" style="391" customWidth="1"/>
    <col min="6910" max="6910" width="12.42578125" style="391" bestFit="1" customWidth="1"/>
    <col min="6911" max="6911" width="13.85546875" style="391" customWidth="1"/>
    <col min="6912" max="6929" width="6.7109375" style="391" customWidth="1"/>
    <col min="6930" max="6930" width="11.7109375" style="391" bestFit="1" customWidth="1"/>
    <col min="6931" max="6931" width="18.7109375" style="391" customWidth="1"/>
    <col min="6932" max="7162" width="9.140625" style="391"/>
    <col min="7163" max="7163" width="5.85546875" style="391" customWidth="1"/>
    <col min="7164" max="7164" width="6.140625" style="391" customWidth="1"/>
    <col min="7165" max="7165" width="28.5703125" style="391" customWidth="1"/>
    <col min="7166" max="7166" width="12.42578125" style="391" bestFit="1" customWidth="1"/>
    <col min="7167" max="7167" width="13.85546875" style="391" customWidth="1"/>
    <col min="7168" max="7185" width="6.7109375" style="391" customWidth="1"/>
    <col min="7186" max="7186" width="11.7109375" style="391" bestFit="1" customWidth="1"/>
    <col min="7187" max="7187" width="18.7109375" style="391" customWidth="1"/>
    <col min="7188" max="7418" width="9.140625" style="391"/>
    <col min="7419" max="7419" width="5.85546875" style="391" customWidth="1"/>
    <col min="7420" max="7420" width="6.140625" style="391" customWidth="1"/>
    <col min="7421" max="7421" width="28.5703125" style="391" customWidth="1"/>
    <col min="7422" max="7422" width="12.42578125" style="391" bestFit="1" customWidth="1"/>
    <col min="7423" max="7423" width="13.85546875" style="391" customWidth="1"/>
    <col min="7424" max="7441" width="6.7109375" style="391" customWidth="1"/>
    <col min="7442" max="7442" width="11.7109375" style="391" bestFit="1" customWidth="1"/>
    <col min="7443" max="7443" width="18.7109375" style="391" customWidth="1"/>
    <col min="7444" max="7674" width="9.140625" style="391"/>
    <col min="7675" max="7675" width="5.85546875" style="391" customWidth="1"/>
    <col min="7676" max="7676" width="6.140625" style="391" customWidth="1"/>
    <col min="7677" max="7677" width="28.5703125" style="391" customWidth="1"/>
    <col min="7678" max="7678" width="12.42578125" style="391" bestFit="1" customWidth="1"/>
    <col min="7679" max="7679" width="13.85546875" style="391" customWidth="1"/>
    <col min="7680" max="7697" width="6.7109375" style="391" customWidth="1"/>
    <col min="7698" max="7698" width="11.7109375" style="391" bestFit="1" customWidth="1"/>
    <col min="7699" max="7699" width="18.7109375" style="391" customWidth="1"/>
    <col min="7700" max="7930" width="9.140625" style="391"/>
    <col min="7931" max="7931" width="5.85546875" style="391" customWidth="1"/>
    <col min="7932" max="7932" width="6.140625" style="391" customWidth="1"/>
    <col min="7933" max="7933" width="28.5703125" style="391" customWidth="1"/>
    <col min="7934" max="7934" width="12.42578125" style="391" bestFit="1" customWidth="1"/>
    <col min="7935" max="7935" width="13.85546875" style="391" customWidth="1"/>
    <col min="7936" max="7953" width="6.7109375" style="391" customWidth="1"/>
    <col min="7954" max="7954" width="11.7109375" style="391" bestFit="1" customWidth="1"/>
    <col min="7955" max="7955" width="18.7109375" style="391" customWidth="1"/>
    <col min="7956" max="8186" width="9.140625" style="391"/>
    <col min="8187" max="8187" width="5.85546875" style="391" customWidth="1"/>
    <col min="8188" max="8188" width="6.140625" style="391" customWidth="1"/>
    <col min="8189" max="8189" width="28.5703125" style="391" customWidth="1"/>
    <col min="8190" max="8190" width="12.42578125" style="391" bestFit="1" customWidth="1"/>
    <col min="8191" max="8191" width="13.85546875" style="391" customWidth="1"/>
    <col min="8192" max="8209" width="6.7109375" style="391" customWidth="1"/>
    <col min="8210" max="8210" width="11.7109375" style="391" bestFit="1" customWidth="1"/>
    <col min="8211" max="8211" width="18.7109375" style="391" customWidth="1"/>
    <col min="8212" max="8442" width="9.140625" style="391"/>
    <col min="8443" max="8443" width="5.85546875" style="391" customWidth="1"/>
    <col min="8444" max="8444" width="6.140625" style="391" customWidth="1"/>
    <col min="8445" max="8445" width="28.5703125" style="391" customWidth="1"/>
    <col min="8446" max="8446" width="12.42578125" style="391" bestFit="1" customWidth="1"/>
    <col min="8447" max="8447" width="13.85546875" style="391" customWidth="1"/>
    <col min="8448" max="8465" width="6.7109375" style="391" customWidth="1"/>
    <col min="8466" max="8466" width="11.7109375" style="391" bestFit="1" customWidth="1"/>
    <col min="8467" max="8467" width="18.7109375" style="391" customWidth="1"/>
    <col min="8468" max="8698" width="9.140625" style="391"/>
    <col min="8699" max="8699" width="5.85546875" style="391" customWidth="1"/>
    <col min="8700" max="8700" width="6.140625" style="391" customWidth="1"/>
    <col min="8701" max="8701" width="28.5703125" style="391" customWidth="1"/>
    <col min="8702" max="8702" width="12.42578125" style="391" bestFit="1" customWidth="1"/>
    <col min="8703" max="8703" width="13.85546875" style="391" customWidth="1"/>
    <col min="8704" max="8721" width="6.7109375" style="391" customWidth="1"/>
    <col min="8722" max="8722" width="11.7109375" style="391" bestFit="1" customWidth="1"/>
    <col min="8723" max="8723" width="18.7109375" style="391" customWidth="1"/>
    <col min="8724" max="8954" width="9.140625" style="391"/>
    <col min="8955" max="8955" width="5.85546875" style="391" customWidth="1"/>
    <col min="8956" max="8956" width="6.140625" style="391" customWidth="1"/>
    <col min="8957" max="8957" width="28.5703125" style="391" customWidth="1"/>
    <col min="8958" max="8958" width="12.42578125" style="391" bestFit="1" customWidth="1"/>
    <col min="8959" max="8959" width="13.85546875" style="391" customWidth="1"/>
    <col min="8960" max="8977" width="6.7109375" style="391" customWidth="1"/>
    <col min="8978" max="8978" width="11.7109375" style="391" bestFit="1" customWidth="1"/>
    <col min="8979" max="8979" width="18.7109375" style="391" customWidth="1"/>
    <col min="8980" max="9210" width="9.140625" style="391"/>
    <col min="9211" max="9211" width="5.85546875" style="391" customWidth="1"/>
    <col min="9212" max="9212" width="6.140625" style="391" customWidth="1"/>
    <col min="9213" max="9213" width="28.5703125" style="391" customWidth="1"/>
    <col min="9214" max="9214" width="12.42578125" style="391" bestFit="1" customWidth="1"/>
    <col min="9215" max="9215" width="13.85546875" style="391" customWidth="1"/>
    <col min="9216" max="9233" width="6.7109375" style="391" customWidth="1"/>
    <col min="9234" max="9234" width="11.7109375" style="391" bestFit="1" customWidth="1"/>
    <col min="9235" max="9235" width="18.7109375" style="391" customWidth="1"/>
    <col min="9236" max="9466" width="9.140625" style="391"/>
    <col min="9467" max="9467" width="5.85546875" style="391" customWidth="1"/>
    <col min="9468" max="9468" width="6.140625" style="391" customWidth="1"/>
    <col min="9469" max="9469" width="28.5703125" style="391" customWidth="1"/>
    <col min="9470" max="9470" width="12.42578125" style="391" bestFit="1" customWidth="1"/>
    <col min="9471" max="9471" width="13.85546875" style="391" customWidth="1"/>
    <col min="9472" max="9489" width="6.7109375" style="391" customWidth="1"/>
    <col min="9490" max="9490" width="11.7109375" style="391" bestFit="1" customWidth="1"/>
    <col min="9491" max="9491" width="18.7109375" style="391" customWidth="1"/>
    <col min="9492" max="9722" width="9.140625" style="391"/>
    <col min="9723" max="9723" width="5.85546875" style="391" customWidth="1"/>
    <col min="9724" max="9724" width="6.140625" style="391" customWidth="1"/>
    <col min="9725" max="9725" width="28.5703125" style="391" customWidth="1"/>
    <col min="9726" max="9726" width="12.42578125" style="391" bestFit="1" customWidth="1"/>
    <col min="9727" max="9727" width="13.85546875" style="391" customWidth="1"/>
    <col min="9728" max="9745" width="6.7109375" style="391" customWidth="1"/>
    <col min="9746" max="9746" width="11.7109375" style="391" bestFit="1" customWidth="1"/>
    <col min="9747" max="9747" width="18.7109375" style="391" customWidth="1"/>
    <col min="9748" max="9978" width="9.140625" style="391"/>
    <col min="9979" max="9979" width="5.85546875" style="391" customWidth="1"/>
    <col min="9980" max="9980" width="6.140625" style="391" customWidth="1"/>
    <col min="9981" max="9981" width="28.5703125" style="391" customWidth="1"/>
    <col min="9982" max="9982" width="12.42578125" style="391" bestFit="1" customWidth="1"/>
    <col min="9983" max="9983" width="13.85546875" style="391" customWidth="1"/>
    <col min="9984" max="10001" width="6.7109375" style="391" customWidth="1"/>
    <col min="10002" max="10002" width="11.7109375" style="391" bestFit="1" customWidth="1"/>
    <col min="10003" max="10003" width="18.7109375" style="391" customWidth="1"/>
    <col min="10004" max="10234" width="9.140625" style="391"/>
    <col min="10235" max="10235" width="5.85546875" style="391" customWidth="1"/>
    <col min="10236" max="10236" width="6.140625" style="391" customWidth="1"/>
    <col min="10237" max="10237" width="28.5703125" style="391" customWidth="1"/>
    <col min="10238" max="10238" width="12.42578125" style="391" bestFit="1" customWidth="1"/>
    <col min="10239" max="10239" width="13.85546875" style="391" customWidth="1"/>
    <col min="10240" max="10257" width="6.7109375" style="391" customWidth="1"/>
    <col min="10258" max="10258" width="11.7109375" style="391" bestFit="1" customWidth="1"/>
    <col min="10259" max="10259" width="18.7109375" style="391" customWidth="1"/>
    <col min="10260" max="10490" width="9.140625" style="391"/>
    <col min="10491" max="10491" width="5.85546875" style="391" customWidth="1"/>
    <col min="10492" max="10492" width="6.140625" style="391" customWidth="1"/>
    <col min="10493" max="10493" width="28.5703125" style="391" customWidth="1"/>
    <col min="10494" max="10494" width="12.42578125" style="391" bestFit="1" customWidth="1"/>
    <col min="10495" max="10495" width="13.85546875" style="391" customWidth="1"/>
    <col min="10496" max="10513" width="6.7109375" style="391" customWidth="1"/>
    <col min="10514" max="10514" width="11.7109375" style="391" bestFit="1" customWidth="1"/>
    <col min="10515" max="10515" width="18.7109375" style="391" customWidth="1"/>
    <col min="10516" max="10746" width="9.140625" style="391"/>
    <col min="10747" max="10747" width="5.85546875" style="391" customWidth="1"/>
    <col min="10748" max="10748" width="6.140625" style="391" customWidth="1"/>
    <col min="10749" max="10749" width="28.5703125" style="391" customWidth="1"/>
    <col min="10750" max="10750" width="12.42578125" style="391" bestFit="1" customWidth="1"/>
    <col min="10751" max="10751" width="13.85546875" style="391" customWidth="1"/>
    <col min="10752" max="10769" width="6.7109375" style="391" customWidth="1"/>
    <col min="10770" max="10770" width="11.7109375" style="391" bestFit="1" customWidth="1"/>
    <col min="10771" max="10771" width="18.7109375" style="391" customWidth="1"/>
    <col min="10772" max="11002" width="9.140625" style="391"/>
    <col min="11003" max="11003" width="5.85546875" style="391" customWidth="1"/>
    <col min="11004" max="11004" width="6.140625" style="391" customWidth="1"/>
    <col min="11005" max="11005" width="28.5703125" style="391" customWidth="1"/>
    <col min="11006" max="11006" width="12.42578125" style="391" bestFit="1" customWidth="1"/>
    <col min="11007" max="11007" width="13.85546875" style="391" customWidth="1"/>
    <col min="11008" max="11025" width="6.7109375" style="391" customWidth="1"/>
    <col min="11026" max="11026" width="11.7109375" style="391" bestFit="1" customWidth="1"/>
    <col min="11027" max="11027" width="18.7109375" style="391" customWidth="1"/>
    <col min="11028" max="11258" width="9.140625" style="391"/>
    <col min="11259" max="11259" width="5.85546875" style="391" customWidth="1"/>
    <col min="11260" max="11260" width="6.140625" style="391" customWidth="1"/>
    <col min="11261" max="11261" width="28.5703125" style="391" customWidth="1"/>
    <col min="11262" max="11262" width="12.42578125" style="391" bestFit="1" customWidth="1"/>
    <col min="11263" max="11263" width="13.85546875" style="391" customWidth="1"/>
    <col min="11264" max="11281" width="6.7109375" style="391" customWidth="1"/>
    <col min="11282" max="11282" width="11.7109375" style="391" bestFit="1" customWidth="1"/>
    <col min="11283" max="11283" width="18.7109375" style="391" customWidth="1"/>
    <col min="11284" max="11514" width="9.140625" style="391"/>
    <col min="11515" max="11515" width="5.85546875" style="391" customWidth="1"/>
    <col min="11516" max="11516" width="6.140625" style="391" customWidth="1"/>
    <col min="11517" max="11517" width="28.5703125" style="391" customWidth="1"/>
    <col min="11518" max="11518" width="12.42578125" style="391" bestFit="1" customWidth="1"/>
    <col min="11519" max="11519" width="13.85546875" style="391" customWidth="1"/>
    <col min="11520" max="11537" width="6.7109375" style="391" customWidth="1"/>
    <col min="11538" max="11538" width="11.7109375" style="391" bestFit="1" customWidth="1"/>
    <col min="11539" max="11539" width="18.7109375" style="391" customWidth="1"/>
    <col min="11540" max="11770" width="9.140625" style="391"/>
    <col min="11771" max="11771" width="5.85546875" style="391" customWidth="1"/>
    <col min="11772" max="11772" width="6.140625" style="391" customWidth="1"/>
    <col min="11773" max="11773" width="28.5703125" style="391" customWidth="1"/>
    <col min="11774" max="11774" width="12.42578125" style="391" bestFit="1" customWidth="1"/>
    <col min="11775" max="11775" width="13.85546875" style="391" customWidth="1"/>
    <col min="11776" max="11793" width="6.7109375" style="391" customWidth="1"/>
    <col min="11794" max="11794" width="11.7109375" style="391" bestFit="1" customWidth="1"/>
    <col min="11795" max="11795" width="18.7109375" style="391" customWidth="1"/>
    <col min="11796" max="12026" width="9.140625" style="391"/>
    <col min="12027" max="12027" width="5.85546875" style="391" customWidth="1"/>
    <col min="12028" max="12028" width="6.140625" style="391" customWidth="1"/>
    <col min="12029" max="12029" width="28.5703125" style="391" customWidth="1"/>
    <col min="12030" max="12030" width="12.42578125" style="391" bestFit="1" customWidth="1"/>
    <col min="12031" max="12031" width="13.85546875" style="391" customWidth="1"/>
    <col min="12032" max="12049" width="6.7109375" style="391" customWidth="1"/>
    <col min="12050" max="12050" width="11.7109375" style="391" bestFit="1" customWidth="1"/>
    <col min="12051" max="12051" width="18.7109375" style="391" customWidth="1"/>
    <col min="12052" max="12282" width="9.140625" style="391"/>
    <col min="12283" max="12283" width="5.85546875" style="391" customWidth="1"/>
    <col min="12284" max="12284" width="6.140625" style="391" customWidth="1"/>
    <col min="12285" max="12285" width="28.5703125" style="391" customWidth="1"/>
    <col min="12286" max="12286" width="12.42578125" style="391" bestFit="1" customWidth="1"/>
    <col min="12287" max="12287" width="13.85546875" style="391" customWidth="1"/>
    <col min="12288" max="12305" width="6.7109375" style="391" customWidth="1"/>
    <col min="12306" max="12306" width="11.7109375" style="391" bestFit="1" customWidth="1"/>
    <col min="12307" max="12307" width="18.7109375" style="391" customWidth="1"/>
    <col min="12308" max="12538" width="9.140625" style="391"/>
    <col min="12539" max="12539" width="5.85546875" style="391" customWidth="1"/>
    <col min="12540" max="12540" width="6.140625" style="391" customWidth="1"/>
    <col min="12541" max="12541" width="28.5703125" style="391" customWidth="1"/>
    <col min="12542" max="12542" width="12.42578125" style="391" bestFit="1" customWidth="1"/>
    <col min="12543" max="12543" width="13.85546875" style="391" customWidth="1"/>
    <col min="12544" max="12561" width="6.7109375" style="391" customWidth="1"/>
    <col min="12562" max="12562" width="11.7109375" style="391" bestFit="1" customWidth="1"/>
    <col min="12563" max="12563" width="18.7109375" style="391" customWidth="1"/>
    <col min="12564" max="12794" width="9.140625" style="391"/>
    <col min="12795" max="12795" width="5.85546875" style="391" customWidth="1"/>
    <col min="12796" max="12796" width="6.140625" style="391" customWidth="1"/>
    <col min="12797" max="12797" width="28.5703125" style="391" customWidth="1"/>
    <col min="12798" max="12798" width="12.42578125" style="391" bestFit="1" customWidth="1"/>
    <col min="12799" max="12799" width="13.85546875" style="391" customWidth="1"/>
    <col min="12800" max="12817" width="6.7109375" style="391" customWidth="1"/>
    <col min="12818" max="12818" width="11.7109375" style="391" bestFit="1" customWidth="1"/>
    <col min="12819" max="12819" width="18.7109375" style="391" customWidth="1"/>
    <col min="12820" max="13050" width="9.140625" style="391"/>
    <col min="13051" max="13051" width="5.85546875" style="391" customWidth="1"/>
    <col min="13052" max="13052" width="6.140625" style="391" customWidth="1"/>
    <col min="13053" max="13053" width="28.5703125" style="391" customWidth="1"/>
    <col min="13054" max="13054" width="12.42578125" style="391" bestFit="1" customWidth="1"/>
    <col min="13055" max="13055" width="13.85546875" style="391" customWidth="1"/>
    <col min="13056" max="13073" width="6.7109375" style="391" customWidth="1"/>
    <col min="13074" max="13074" width="11.7109375" style="391" bestFit="1" customWidth="1"/>
    <col min="13075" max="13075" width="18.7109375" style="391" customWidth="1"/>
    <col min="13076" max="13306" width="9.140625" style="391"/>
    <col min="13307" max="13307" width="5.85546875" style="391" customWidth="1"/>
    <col min="13308" max="13308" width="6.140625" style="391" customWidth="1"/>
    <col min="13309" max="13309" width="28.5703125" style="391" customWidth="1"/>
    <col min="13310" max="13310" width="12.42578125" style="391" bestFit="1" customWidth="1"/>
    <col min="13311" max="13311" width="13.85546875" style="391" customWidth="1"/>
    <col min="13312" max="13329" width="6.7109375" style="391" customWidth="1"/>
    <col min="13330" max="13330" width="11.7109375" style="391" bestFit="1" customWidth="1"/>
    <col min="13331" max="13331" width="18.7109375" style="391" customWidth="1"/>
    <col min="13332" max="13562" width="9.140625" style="391"/>
    <col min="13563" max="13563" width="5.85546875" style="391" customWidth="1"/>
    <col min="13564" max="13564" width="6.140625" style="391" customWidth="1"/>
    <col min="13565" max="13565" width="28.5703125" style="391" customWidth="1"/>
    <col min="13566" max="13566" width="12.42578125" style="391" bestFit="1" customWidth="1"/>
    <col min="13567" max="13567" width="13.85546875" style="391" customWidth="1"/>
    <col min="13568" max="13585" width="6.7109375" style="391" customWidth="1"/>
    <col min="13586" max="13586" width="11.7109375" style="391" bestFit="1" customWidth="1"/>
    <col min="13587" max="13587" width="18.7109375" style="391" customWidth="1"/>
    <col min="13588" max="13818" width="9.140625" style="391"/>
    <col min="13819" max="13819" width="5.85546875" style="391" customWidth="1"/>
    <col min="13820" max="13820" width="6.140625" style="391" customWidth="1"/>
    <col min="13821" max="13821" width="28.5703125" style="391" customWidth="1"/>
    <col min="13822" max="13822" width="12.42578125" style="391" bestFit="1" customWidth="1"/>
    <col min="13823" max="13823" width="13.85546875" style="391" customWidth="1"/>
    <col min="13824" max="13841" width="6.7109375" style="391" customWidth="1"/>
    <col min="13842" max="13842" width="11.7109375" style="391" bestFit="1" customWidth="1"/>
    <col min="13843" max="13843" width="18.7109375" style="391" customWidth="1"/>
    <col min="13844" max="14074" width="9.140625" style="391"/>
    <col min="14075" max="14075" width="5.85546875" style="391" customWidth="1"/>
    <col min="14076" max="14076" width="6.140625" style="391" customWidth="1"/>
    <col min="14077" max="14077" width="28.5703125" style="391" customWidth="1"/>
    <col min="14078" max="14078" width="12.42578125" style="391" bestFit="1" customWidth="1"/>
    <col min="14079" max="14079" width="13.85546875" style="391" customWidth="1"/>
    <col min="14080" max="14097" width="6.7109375" style="391" customWidth="1"/>
    <col min="14098" max="14098" width="11.7109375" style="391" bestFit="1" customWidth="1"/>
    <col min="14099" max="14099" width="18.7109375" style="391" customWidth="1"/>
    <col min="14100" max="14330" width="9.140625" style="391"/>
    <col min="14331" max="14331" width="5.85546875" style="391" customWidth="1"/>
    <col min="14332" max="14332" width="6.140625" style="391" customWidth="1"/>
    <col min="14333" max="14333" width="28.5703125" style="391" customWidth="1"/>
    <col min="14334" max="14334" width="12.42578125" style="391" bestFit="1" customWidth="1"/>
    <col min="14335" max="14335" width="13.85546875" style="391" customWidth="1"/>
    <col min="14336" max="14353" width="6.7109375" style="391" customWidth="1"/>
    <col min="14354" max="14354" width="11.7109375" style="391" bestFit="1" customWidth="1"/>
    <col min="14355" max="14355" width="18.7109375" style="391" customWidth="1"/>
    <col min="14356" max="14586" width="9.140625" style="391"/>
    <col min="14587" max="14587" width="5.85546875" style="391" customWidth="1"/>
    <col min="14588" max="14588" width="6.140625" style="391" customWidth="1"/>
    <col min="14589" max="14589" width="28.5703125" style="391" customWidth="1"/>
    <col min="14590" max="14590" width="12.42578125" style="391" bestFit="1" customWidth="1"/>
    <col min="14591" max="14591" width="13.85546875" style="391" customWidth="1"/>
    <col min="14592" max="14609" width="6.7109375" style="391" customWidth="1"/>
    <col min="14610" max="14610" width="11.7109375" style="391" bestFit="1" customWidth="1"/>
    <col min="14611" max="14611" width="18.7109375" style="391" customWidth="1"/>
    <col min="14612" max="14842" width="9.140625" style="391"/>
    <col min="14843" max="14843" width="5.85546875" style="391" customWidth="1"/>
    <col min="14844" max="14844" width="6.140625" style="391" customWidth="1"/>
    <col min="14845" max="14845" width="28.5703125" style="391" customWidth="1"/>
    <col min="14846" max="14846" width="12.42578125" style="391" bestFit="1" customWidth="1"/>
    <col min="14847" max="14847" width="13.85546875" style="391" customWidth="1"/>
    <col min="14848" max="14865" width="6.7109375" style="391" customWidth="1"/>
    <col min="14866" max="14866" width="11.7109375" style="391" bestFit="1" customWidth="1"/>
    <col min="14867" max="14867" width="18.7109375" style="391" customWidth="1"/>
    <col min="14868" max="15098" width="9.140625" style="391"/>
    <col min="15099" max="15099" width="5.85546875" style="391" customWidth="1"/>
    <col min="15100" max="15100" width="6.140625" style="391" customWidth="1"/>
    <col min="15101" max="15101" width="28.5703125" style="391" customWidth="1"/>
    <col min="15102" max="15102" width="12.42578125" style="391" bestFit="1" customWidth="1"/>
    <col min="15103" max="15103" width="13.85546875" style="391" customWidth="1"/>
    <col min="15104" max="15121" width="6.7109375" style="391" customWidth="1"/>
    <col min="15122" max="15122" width="11.7109375" style="391" bestFit="1" customWidth="1"/>
    <col min="15123" max="15123" width="18.7109375" style="391" customWidth="1"/>
    <col min="15124" max="15354" width="9.140625" style="391"/>
    <col min="15355" max="15355" width="5.85546875" style="391" customWidth="1"/>
    <col min="15356" max="15356" width="6.140625" style="391" customWidth="1"/>
    <col min="15357" max="15357" width="28.5703125" style="391" customWidth="1"/>
    <col min="15358" max="15358" width="12.42578125" style="391" bestFit="1" customWidth="1"/>
    <col min="15359" max="15359" width="13.85546875" style="391" customWidth="1"/>
    <col min="15360" max="15377" width="6.7109375" style="391" customWidth="1"/>
    <col min="15378" max="15378" width="11.7109375" style="391" bestFit="1" customWidth="1"/>
    <col min="15379" max="15379" width="18.7109375" style="391" customWidth="1"/>
    <col min="15380" max="15610" width="9.140625" style="391"/>
    <col min="15611" max="15611" width="5.85546875" style="391" customWidth="1"/>
    <col min="15612" max="15612" width="6.140625" style="391" customWidth="1"/>
    <col min="15613" max="15613" width="28.5703125" style="391" customWidth="1"/>
    <col min="15614" max="15614" width="12.42578125" style="391" bestFit="1" customWidth="1"/>
    <col min="15615" max="15615" width="13.85546875" style="391" customWidth="1"/>
    <col min="15616" max="15633" width="6.7109375" style="391" customWidth="1"/>
    <col min="15634" max="15634" width="11.7109375" style="391" bestFit="1" customWidth="1"/>
    <col min="15635" max="15635" width="18.7109375" style="391" customWidth="1"/>
    <col min="15636" max="15866" width="9.140625" style="391"/>
    <col min="15867" max="15867" width="5.85546875" style="391" customWidth="1"/>
    <col min="15868" max="15868" width="6.140625" style="391" customWidth="1"/>
    <col min="15869" max="15869" width="28.5703125" style="391" customWidth="1"/>
    <col min="15870" max="15870" width="12.42578125" style="391" bestFit="1" customWidth="1"/>
    <col min="15871" max="15871" width="13.85546875" style="391" customWidth="1"/>
    <col min="15872" max="15889" width="6.7109375" style="391" customWidth="1"/>
    <col min="15890" max="15890" width="11.7109375" style="391" bestFit="1" customWidth="1"/>
    <col min="15891" max="15891" width="18.7109375" style="391" customWidth="1"/>
    <col min="15892" max="16122" width="9.140625" style="391"/>
    <col min="16123" max="16123" width="5.85546875" style="391" customWidth="1"/>
    <col min="16124" max="16124" width="6.140625" style="391" customWidth="1"/>
    <col min="16125" max="16125" width="28.5703125" style="391" customWidth="1"/>
    <col min="16126" max="16126" width="12.42578125" style="391" bestFit="1" customWidth="1"/>
    <col min="16127" max="16127" width="13.85546875" style="391" customWidth="1"/>
    <col min="16128" max="16145" width="6.7109375" style="391" customWidth="1"/>
    <col min="16146" max="16146" width="11.7109375" style="391" bestFit="1" customWidth="1"/>
    <col min="16147" max="16147" width="18.7109375" style="391" customWidth="1"/>
    <col min="16148" max="16384" width="9.140625" style="391"/>
  </cols>
  <sheetData>
    <row r="2" spans="2:19" ht="104.25" customHeight="1">
      <c r="B2" s="486"/>
      <c r="C2" s="487"/>
      <c r="D2" s="487"/>
      <c r="E2" s="487"/>
      <c r="F2" s="487"/>
      <c r="G2" s="487"/>
      <c r="H2" s="487"/>
      <c r="I2" s="487"/>
      <c r="J2" s="487"/>
      <c r="K2" s="487"/>
      <c r="L2" s="487"/>
      <c r="M2" s="487"/>
      <c r="N2" s="487"/>
      <c r="O2" s="487"/>
      <c r="P2" s="487"/>
      <c r="Q2" s="488"/>
    </row>
    <row r="3" spans="2:19" s="407" customFormat="1">
      <c r="B3" s="404"/>
      <c r="C3" s="404"/>
      <c r="D3" s="404"/>
      <c r="E3" s="404"/>
      <c r="F3" s="404"/>
      <c r="G3" s="404"/>
      <c r="H3" s="404"/>
      <c r="I3" s="404"/>
      <c r="J3" s="404"/>
      <c r="K3" s="404"/>
      <c r="L3" s="404"/>
      <c r="M3" s="404"/>
      <c r="N3" s="404"/>
      <c r="O3" s="404"/>
      <c r="P3" s="404"/>
      <c r="Q3" s="404"/>
    </row>
    <row r="4" spans="2:19" s="413" customFormat="1" ht="23.25" customHeight="1">
      <c r="B4" s="492" t="s">
        <v>454</v>
      </c>
      <c r="C4" s="493"/>
      <c r="D4" s="493"/>
      <c r="E4" s="493"/>
      <c r="F4" s="493"/>
      <c r="G4" s="493"/>
      <c r="H4" s="493"/>
      <c r="I4" s="493"/>
      <c r="J4" s="493"/>
      <c r="K4" s="493"/>
      <c r="L4" s="493"/>
      <c r="M4" s="493"/>
      <c r="N4" s="493"/>
      <c r="O4" s="493"/>
      <c r="P4" s="493"/>
      <c r="Q4" s="494"/>
    </row>
    <row r="5" spans="2:19" s="413" customFormat="1" ht="23.25" customHeight="1">
      <c r="B5" s="495" t="s">
        <v>451</v>
      </c>
      <c r="C5" s="496"/>
      <c r="D5" s="496"/>
      <c r="E5" s="496"/>
      <c r="F5" s="496"/>
      <c r="G5" s="496"/>
      <c r="H5" s="496"/>
      <c r="I5" s="496"/>
      <c r="J5" s="496"/>
      <c r="K5" s="496"/>
      <c r="L5" s="496"/>
      <c r="M5" s="496"/>
      <c r="N5" s="496"/>
      <c r="O5" s="496"/>
      <c r="P5" s="496"/>
      <c r="Q5" s="497"/>
    </row>
    <row r="6" spans="2:19" s="413" customFormat="1" ht="23.25" customHeight="1">
      <c r="B6" s="495" t="s">
        <v>452</v>
      </c>
      <c r="C6" s="498"/>
      <c r="D6" s="498"/>
      <c r="E6" s="498"/>
      <c r="F6" s="498"/>
      <c r="G6" s="498"/>
      <c r="H6" s="498"/>
      <c r="I6" s="498"/>
      <c r="J6" s="498"/>
      <c r="K6" s="498"/>
      <c r="L6" s="498"/>
      <c r="M6" s="498"/>
      <c r="N6" s="498"/>
      <c r="O6" s="498"/>
      <c r="P6" s="498"/>
      <c r="Q6" s="499"/>
    </row>
    <row r="7" spans="2:19" s="414" customFormat="1" ht="23.25" customHeight="1">
      <c r="B7" s="500" t="s">
        <v>453</v>
      </c>
      <c r="C7" s="501"/>
      <c r="D7" s="501"/>
      <c r="E7" s="501"/>
      <c r="F7" s="501"/>
      <c r="G7" s="501"/>
      <c r="H7" s="501"/>
      <c r="I7" s="501"/>
      <c r="J7" s="501"/>
      <c r="K7" s="501"/>
      <c r="L7" s="501"/>
      <c r="M7" s="501"/>
      <c r="N7" s="501"/>
      <c r="O7" s="501"/>
      <c r="P7" s="501"/>
      <c r="Q7" s="502"/>
    </row>
    <row r="8" spans="2:19" s="413" customFormat="1" ht="39.75" customHeight="1">
      <c r="B8" s="489" t="s">
        <v>443</v>
      </c>
      <c r="C8" s="490"/>
      <c r="D8" s="490"/>
      <c r="E8" s="490"/>
      <c r="F8" s="490"/>
      <c r="G8" s="490"/>
      <c r="H8" s="490"/>
      <c r="I8" s="490"/>
      <c r="J8" s="490"/>
      <c r="K8" s="490"/>
      <c r="L8" s="490"/>
      <c r="M8" s="490"/>
      <c r="N8" s="490"/>
      <c r="O8" s="490"/>
      <c r="P8" s="490"/>
      <c r="Q8" s="491"/>
    </row>
    <row r="9" spans="2:19" s="413" customFormat="1" ht="23.25" customHeight="1">
      <c r="B9" s="504" t="s">
        <v>199</v>
      </c>
      <c r="C9" s="504" t="s">
        <v>448</v>
      </c>
      <c r="D9" s="503" t="s">
        <v>119</v>
      </c>
      <c r="E9" s="503"/>
      <c r="F9" s="504" t="s">
        <v>449</v>
      </c>
      <c r="G9" s="504"/>
      <c r="H9" s="504"/>
      <c r="I9" s="504"/>
      <c r="J9" s="504"/>
      <c r="K9" s="504"/>
      <c r="L9" s="504"/>
      <c r="M9" s="504"/>
      <c r="N9" s="504"/>
      <c r="O9" s="504"/>
      <c r="P9" s="504"/>
      <c r="Q9" s="504"/>
    </row>
    <row r="10" spans="2:19" s="413" customFormat="1">
      <c r="B10" s="504"/>
      <c r="C10" s="504"/>
      <c r="D10" s="392" t="s">
        <v>357</v>
      </c>
      <c r="E10" s="392" t="s">
        <v>445</v>
      </c>
      <c r="F10" s="392">
        <v>30</v>
      </c>
      <c r="G10" s="392">
        <v>60</v>
      </c>
      <c r="H10" s="392">
        <v>90</v>
      </c>
      <c r="I10" s="392">
        <v>120</v>
      </c>
      <c r="J10" s="392">
        <v>150</v>
      </c>
      <c r="K10" s="392">
        <v>180</v>
      </c>
      <c r="L10" s="392">
        <v>210</v>
      </c>
      <c r="M10" s="392">
        <v>240</v>
      </c>
      <c r="N10" s="392">
        <v>270</v>
      </c>
      <c r="O10" s="392">
        <v>300</v>
      </c>
      <c r="P10" s="392">
        <v>330</v>
      </c>
      <c r="Q10" s="392">
        <v>360</v>
      </c>
    </row>
    <row r="11" spans="2:19" s="413" customFormat="1">
      <c r="B11" s="505" t="s">
        <v>208</v>
      </c>
      <c r="C11" s="514" t="s">
        <v>444</v>
      </c>
      <c r="D11" s="508">
        <v>10993850</v>
      </c>
      <c r="E11" s="511">
        <f>D11/D17</f>
        <v>1</v>
      </c>
      <c r="F11" s="408">
        <f t="shared" ref="F11:Q11" si="0">$D$11*F13</f>
        <v>915787.70499999996</v>
      </c>
      <c r="G11" s="408">
        <f t="shared" si="0"/>
        <v>915787.70499999996</v>
      </c>
      <c r="H11" s="408">
        <f t="shared" si="0"/>
        <v>915787.70499999996</v>
      </c>
      <c r="I11" s="408">
        <f t="shared" si="0"/>
        <v>915787.70499999996</v>
      </c>
      <c r="J11" s="408">
        <f t="shared" si="0"/>
        <v>915787.70499999996</v>
      </c>
      <c r="K11" s="408">
        <f t="shared" si="0"/>
        <v>915787.70499999996</v>
      </c>
      <c r="L11" s="408">
        <f t="shared" si="0"/>
        <v>915787.70499999996</v>
      </c>
      <c r="M11" s="408">
        <f t="shared" si="0"/>
        <v>915787.70499999996</v>
      </c>
      <c r="N11" s="408">
        <f t="shared" si="0"/>
        <v>915787.70499999996</v>
      </c>
      <c r="O11" s="408">
        <f t="shared" si="0"/>
        <v>915787.70499999996</v>
      </c>
      <c r="P11" s="408">
        <f t="shared" si="0"/>
        <v>915787.70499999996</v>
      </c>
      <c r="Q11" s="409">
        <f t="shared" si="0"/>
        <v>920185.245</v>
      </c>
      <c r="R11" s="415"/>
      <c r="S11" s="416"/>
    </row>
    <row r="12" spans="2:19" s="413" customFormat="1">
      <c r="B12" s="506"/>
      <c r="C12" s="515"/>
      <c r="D12" s="509"/>
      <c r="E12" s="512"/>
      <c r="F12" s="410"/>
      <c r="G12" s="410"/>
      <c r="H12" s="410"/>
      <c r="I12" s="410"/>
      <c r="J12" s="410"/>
      <c r="K12" s="410"/>
      <c r="L12" s="410"/>
      <c r="M12" s="410"/>
      <c r="N12" s="410"/>
      <c r="O12" s="410"/>
      <c r="P12" s="410"/>
      <c r="Q12" s="411"/>
    </row>
    <row r="13" spans="2:19" s="413" customFormat="1">
      <c r="B13" s="507"/>
      <c r="C13" s="516"/>
      <c r="D13" s="510"/>
      <c r="E13" s="513"/>
      <c r="F13" s="405">
        <v>8.3299999999999999E-2</v>
      </c>
      <c r="G13" s="405">
        <v>8.3299999999999999E-2</v>
      </c>
      <c r="H13" s="405">
        <v>8.3299999999999999E-2</v>
      </c>
      <c r="I13" s="405">
        <v>8.3299999999999999E-2</v>
      </c>
      <c r="J13" s="405">
        <v>8.3299999999999999E-2</v>
      </c>
      <c r="K13" s="405">
        <v>8.3299999999999999E-2</v>
      </c>
      <c r="L13" s="405">
        <v>8.3299999999999999E-2</v>
      </c>
      <c r="M13" s="405">
        <v>8.3299999999999999E-2</v>
      </c>
      <c r="N13" s="405">
        <v>8.3299999999999999E-2</v>
      </c>
      <c r="O13" s="405">
        <v>8.3299999999999999E-2</v>
      </c>
      <c r="P13" s="405">
        <v>8.3299999999999999E-2</v>
      </c>
      <c r="Q13" s="406">
        <v>8.3699999999999997E-2</v>
      </c>
      <c r="R13" s="417"/>
    </row>
    <row r="14" spans="2:19" s="419" customFormat="1">
      <c r="B14" s="399"/>
      <c r="C14" s="400"/>
      <c r="D14" s="401"/>
      <c r="E14" s="402"/>
      <c r="F14" s="403"/>
      <c r="G14" s="403"/>
      <c r="H14" s="403"/>
      <c r="I14" s="403"/>
      <c r="J14" s="403"/>
      <c r="K14" s="403"/>
      <c r="L14" s="403"/>
      <c r="M14" s="403"/>
      <c r="N14" s="403"/>
      <c r="O14" s="403"/>
      <c r="P14" s="403"/>
      <c r="Q14" s="403"/>
      <c r="R14" s="418"/>
    </row>
    <row r="15" spans="2:19" s="393" customFormat="1">
      <c r="B15" s="517" t="s">
        <v>446</v>
      </c>
      <c r="C15" s="517"/>
      <c r="D15" s="519"/>
      <c r="E15" s="520"/>
      <c r="F15" s="397">
        <f>F11</f>
        <v>915787.70499999996</v>
      </c>
      <c r="G15" s="397">
        <f t="shared" ref="G15:Q15" si="1">G11</f>
        <v>915787.70499999996</v>
      </c>
      <c r="H15" s="397">
        <f t="shared" si="1"/>
        <v>915787.70499999996</v>
      </c>
      <c r="I15" s="397">
        <f t="shared" si="1"/>
        <v>915787.70499999996</v>
      </c>
      <c r="J15" s="397">
        <f t="shared" si="1"/>
        <v>915787.70499999996</v>
      </c>
      <c r="K15" s="397">
        <f t="shared" si="1"/>
        <v>915787.70499999996</v>
      </c>
      <c r="L15" s="397">
        <f t="shared" si="1"/>
        <v>915787.70499999996</v>
      </c>
      <c r="M15" s="397">
        <f t="shared" si="1"/>
        <v>915787.70499999996</v>
      </c>
      <c r="N15" s="397">
        <f t="shared" si="1"/>
        <v>915787.70499999996</v>
      </c>
      <c r="O15" s="397">
        <f t="shared" si="1"/>
        <v>915787.70499999996</v>
      </c>
      <c r="P15" s="397">
        <f t="shared" si="1"/>
        <v>915787.70499999996</v>
      </c>
      <c r="Q15" s="397">
        <f t="shared" si="1"/>
        <v>920185.245</v>
      </c>
      <c r="R15" s="420"/>
      <c r="S15" s="394"/>
    </row>
    <row r="16" spans="2:19" s="393" customFormat="1">
      <c r="B16" s="517" t="s">
        <v>447</v>
      </c>
      <c r="C16" s="518"/>
      <c r="D16" s="519"/>
      <c r="E16" s="520"/>
      <c r="F16" s="398">
        <f>F15/D17</f>
        <v>8.3299999999999999E-2</v>
      </c>
      <c r="G16" s="398">
        <f t="shared" ref="G16:Q16" si="2">G15/$D$17</f>
        <v>8.3299999999999999E-2</v>
      </c>
      <c r="H16" s="398">
        <f t="shared" si="2"/>
        <v>8.3299999999999999E-2</v>
      </c>
      <c r="I16" s="398">
        <f t="shared" si="2"/>
        <v>8.3299999999999999E-2</v>
      </c>
      <c r="J16" s="398">
        <f t="shared" si="2"/>
        <v>8.3299999999999999E-2</v>
      </c>
      <c r="K16" s="398">
        <f t="shared" si="2"/>
        <v>8.3299999999999999E-2</v>
      </c>
      <c r="L16" s="398">
        <f t="shared" si="2"/>
        <v>8.3299999999999999E-2</v>
      </c>
      <c r="M16" s="398">
        <f t="shared" si="2"/>
        <v>8.3299999999999999E-2</v>
      </c>
      <c r="N16" s="398">
        <f t="shared" si="2"/>
        <v>8.3299999999999999E-2</v>
      </c>
      <c r="O16" s="398">
        <f t="shared" si="2"/>
        <v>8.3299999999999999E-2</v>
      </c>
      <c r="P16" s="398">
        <f t="shared" si="2"/>
        <v>8.3299999999999999E-2</v>
      </c>
      <c r="Q16" s="398">
        <f t="shared" si="2"/>
        <v>8.3699999999999997E-2</v>
      </c>
      <c r="R16" s="421"/>
    </row>
    <row r="17" spans="2:19" s="393" customFormat="1">
      <c r="B17" s="517" t="s">
        <v>450</v>
      </c>
      <c r="C17" s="518"/>
      <c r="D17" s="395">
        <f>D11</f>
        <v>10993850</v>
      </c>
      <c r="E17" s="396">
        <f>E11</f>
        <v>1</v>
      </c>
      <c r="F17" s="412">
        <f>F15</f>
        <v>915787.70499999996</v>
      </c>
      <c r="G17" s="412">
        <f>G15+F17</f>
        <v>1831575.41</v>
      </c>
      <c r="H17" s="412">
        <f t="shared" ref="H17:Q17" si="3">H15+G17</f>
        <v>2747363.1149999998</v>
      </c>
      <c r="I17" s="412">
        <f t="shared" si="3"/>
        <v>3663150.82</v>
      </c>
      <c r="J17" s="412">
        <f t="shared" si="3"/>
        <v>4578938.5249999994</v>
      </c>
      <c r="K17" s="412">
        <f t="shared" si="3"/>
        <v>5494726.2299999995</v>
      </c>
      <c r="L17" s="412">
        <f t="shared" si="3"/>
        <v>6410513.9349999996</v>
      </c>
      <c r="M17" s="412">
        <f t="shared" si="3"/>
        <v>7326301.6399999997</v>
      </c>
      <c r="N17" s="412">
        <f t="shared" si="3"/>
        <v>8242089.3449999997</v>
      </c>
      <c r="O17" s="412">
        <f t="shared" si="3"/>
        <v>9157877.0499999989</v>
      </c>
      <c r="P17" s="412">
        <f t="shared" si="3"/>
        <v>10073664.754999999</v>
      </c>
      <c r="Q17" s="412">
        <f t="shared" si="3"/>
        <v>10993849.999999998</v>
      </c>
      <c r="S17" s="394"/>
    </row>
  </sheetData>
  <mergeCells count="19">
    <mergeCell ref="B15:C15"/>
    <mergeCell ref="B16:C16"/>
    <mergeCell ref="B17:C17"/>
    <mergeCell ref="D15:D16"/>
    <mergeCell ref="E15:E16"/>
    <mergeCell ref="D9:E9"/>
    <mergeCell ref="C9:C10"/>
    <mergeCell ref="B9:B10"/>
    <mergeCell ref="F9:Q9"/>
    <mergeCell ref="B11:B13"/>
    <mergeCell ref="D11:D13"/>
    <mergeCell ref="E11:E13"/>
    <mergeCell ref="C11:C13"/>
    <mergeCell ref="B2:Q2"/>
    <mergeCell ref="B8:Q8"/>
    <mergeCell ref="B4:Q4"/>
    <mergeCell ref="B5:Q5"/>
    <mergeCell ref="B6:Q6"/>
    <mergeCell ref="B7:Q7"/>
  </mergeCells>
  <pageMargins left="0.51181102362204722" right="0.51181102362204722" top="0.78740157480314965" bottom="0.78740157480314965" header="0.31496062992125984" footer="0.31496062992125984"/>
  <pageSetup paperSize="9" scale="35" fitToHeight="0" orientation="landscape" r:id="rId1"/>
  <drawing r:id="rId2"/>
</worksheet>
</file>

<file path=xl/worksheets/sheet6.xml><?xml version="1.0" encoding="utf-8"?>
<worksheet xmlns="http://schemas.openxmlformats.org/spreadsheetml/2006/main" xmlns:r="http://schemas.openxmlformats.org/officeDocument/2006/relationships">
  <dimension ref="A1:P35"/>
  <sheetViews>
    <sheetView view="pageBreakPreview" zoomScale="85" zoomScaleNormal="100" zoomScaleSheetLayoutView="85" workbookViewId="0">
      <selection activeCell="E47" sqref="E47"/>
    </sheetView>
  </sheetViews>
  <sheetFormatPr defaultRowHeight="12.75"/>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c r="A1" s="1"/>
      <c r="B1" s="1"/>
      <c r="C1" s="2"/>
      <c r="D1" s="2"/>
      <c r="E1" s="2"/>
      <c r="F1" s="2"/>
      <c r="G1" s="2"/>
      <c r="H1" s="2"/>
      <c r="I1" s="2"/>
      <c r="J1" s="2"/>
      <c r="K1" s="2"/>
      <c r="L1" s="2"/>
      <c r="M1" s="2"/>
      <c r="N1" s="3"/>
    </row>
    <row r="2" spans="1:16">
      <c r="A2" s="528"/>
      <c r="B2" s="529"/>
      <c r="C2" s="529"/>
      <c r="D2" s="529"/>
      <c r="E2" s="2"/>
      <c r="F2" s="2"/>
      <c r="G2" s="2"/>
      <c r="H2" s="2"/>
      <c r="I2" s="2"/>
      <c r="J2" s="2"/>
      <c r="K2" s="2"/>
      <c r="L2" s="2"/>
      <c r="M2" s="2"/>
      <c r="N2" s="3"/>
    </row>
    <row r="3" spans="1:16">
      <c r="A3" s="1"/>
      <c r="B3" s="1"/>
      <c r="C3" s="2"/>
      <c r="D3" s="2"/>
      <c r="E3" s="2"/>
      <c r="F3" s="2"/>
      <c r="G3" s="2"/>
      <c r="H3" s="2"/>
      <c r="I3" s="2"/>
      <c r="J3" s="2"/>
      <c r="K3" s="2"/>
      <c r="L3" s="2"/>
      <c r="M3" s="2"/>
      <c r="N3" s="3"/>
    </row>
    <row r="4" spans="1:16">
      <c r="A4" s="530" t="s">
        <v>34</v>
      </c>
      <c r="B4" s="531"/>
      <c r="C4" s="531"/>
      <c r="D4" s="531"/>
      <c r="E4" s="531"/>
      <c r="F4" s="531"/>
      <c r="G4" s="531"/>
      <c r="H4" s="531"/>
      <c r="I4" s="531"/>
      <c r="J4" s="531"/>
      <c r="K4" s="531"/>
      <c r="L4" s="531"/>
      <c r="M4" s="531"/>
      <c r="N4" s="532"/>
    </row>
    <row r="5" spans="1:16">
      <c r="A5" s="533"/>
      <c r="B5" s="534"/>
      <c r="C5" s="534"/>
      <c r="D5" s="534"/>
      <c r="E5" s="534"/>
      <c r="F5" s="534"/>
      <c r="G5" s="534"/>
      <c r="H5" s="534"/>
      <c r="I5" s="534"/>
      <c r="J5" s="534"/>
      <c r="K5" s="534"/>
      <c r="L5" s="534"/>
      <c r="M5" s="534"/>
      <c r="N5" s="535"/>
    </row>
    <row r="6" spans="1:16" ht="39" customHeight="1">
      <c r="A6" s="536"/>
      <c r="B6" s="537"/>
      <c r="C6" s="540" t="s">
        <v>35</v>
      </c>
      <c r="D6" s="540" t="s">
        <v>36</v>
      </c>
      <c r="E6" s="11" t="s">
        <v>37</v>
      </c>
      <c r="F6" s="11" t="s">
        <v>38</v>
      </c>
      <c r="G6" s="11" t="s">
        <v>39</v>
      </c>
      <c r="H6" s="11" t="s">
        <v>40</v>
      </c>
      <c r="I6" s="11" t="s">
        <v>41</v>
      </c>
      <c r="J6" s="11" t="s">
        <v>41</v>
      </c>
      <c r="K6" s="544" t="s">
        <v>262</v>
      </c>
      <c r="L6" s="545"/>
      <c r="M6" s="546"/>
      <c r="N6" s="12" t="s">
        <v>42</v>
      </c>
    </row>
    <row r="7" spans="1:16" ht="41.25" customHeight="1">
      <c r="A7" s="538"/>
      <c r="B7" s="539"/>
      <c r="C7" s="540"/>
      <c r="D7" s="540"/>
      <c r="E7" s="13" t="s">
        <v>43</v>
      </c>
      <c r="F7" s="13" t="s">
        <v>44</v>
      </c>
      <c r="G7" s="13" t="s">
        <v>45</v>
      </c>
      <c r="H7" s="13" t="s">
        <v>46</v>
      </c>
      <c r="I7" s="13" t="s">
        <v>47</v>
      </c>
      <c r="J7" s="13" t="s">
        <v>235</v>
      </c>
      <c r="K7" s="56" t="s">
        <v>42</v>
      </c>
      <c r="L7" s="13" t="s">
        <v>47</v>
      </c>
      <c r="M7" s="13" t="s">
        <v>235</v>
      </c>
      <c r="N7" s="12"/>
    </row>
    <row r="8" spans="1:16">
      <c r="A8" s="14"/>
      <c r="B8" s="12"/>
      <c r="C8" s="12"/>
      <c r="D8" s="12"/>
      <c r="E8" s="13"/>
      <c r="F8" s="13"/>
      <c r="G8" s="13"/>
      <c r="H8" s="13"/>
      <c r="I8" s="13"/>
      <c r="J8" s="13"/>
      <c r="K8" s="13"/>
      <c r="L8" s="13"/>
      <c r="M8" s="13"/>
      <c r="N8" s="12"/>
    </row>
    <row r="9" spans="1:16" ht="12.75" customHeight="1">
      <c r="A9" s="541"/>
      <c r="B9" s="542" t="s">
        <v>48</v>
      </c>
      <c r="C9" s="15">
        <v>524</v>
      </c>
      <c r="D9" s="16">
        <v>0.6</v>
      </c>
      <c r="E9" s="16">
        <v>1.4</v>
      </c>
      <c r="F9" s="15">
        <v>1.1000000000000001</v>
      </c>
      <c r="G9" s="15">
        <v>1.1000000000000001</v>
      </c>
      <c r="H9" s="15">
        <v>1.1000000000000001</v>
      </c>
      <c r="I9" s="15">
        <v>762.16507399999989</v>
      </c>
      <c r="J9" s="15">
        <v>76.344704000000007</v>
      </c>
      <c r="K9" s="15"/>
      <c r="L9" s="15"/>
      <c r="M9" s="15"/>
      <c r="N9" s="17">
        <v>440.15999999999991</v>
      </c>
      <c r="P9" s="58"/>
    </row>
    <row r="10" spans="1:16" ht="12.75" customHeight="1">
      <c r="A10" s="541"/>
      <c r="B10" s="543"/>
      <c r="C10" s="15">
        <v>524</v>
      </c>
      <c r="D10" s="16">
        <v>0.8</v>
      </c>
      <c r="E10" s="16">
        <v>1.6</v>
      </c>
      <c r="F10" s="15">
        <v>1.3</v>
      </c>
      <c r="G10" s="15">
        <v>1.3</v>
      </c>
      <c r="H10" s="15">
        <v>1.3</v>
      </c>
      <c r="I10" s="15">
        <v>987.08500000000004</v>
      </c>
      <c r="J10" s="15">
        <v>148.08239999999998</v>
      </c>
      <c r="K10" s="15"/>
      <c r="L10" s="15"/>
      <c r="M10" s="15"/>
      <c r="N10" s="15">
        <v>838.40000000000009</v>
      </c>
    </row>
    <row r="11" spans="1:16">
      <c r="A11" s="541"/>
      <c r="B11" s="18"/>
      <c r="C11" s="19">
        <v>349</v>
      </c>
      <c r="D11" s="16">
        <v>1</v>
      </c>
      <c r="E11" s="20">
        <v>1.8</v>
      </c>
      <c r="F11" s="19">
        <v>1.5</v>
      </c>
      <c r="G11" s="19">
        <v>1.5</v>
      </c>
      <c r="H11" s="19">
        <v>1.5</v>
      </c>
      <c r="I11" s="15">
        <v>836.98785400000008</v>
      </c>
      <c r="J11" s="15">
        <v>147.28358400000002</v>
      </c>
      <c r="K11" s="15"/>
      <c r="L11" s="15"/>
      <c r="M11" s="15"/>
      <c r="N11" s="15">
        <v>628.20000000000005</v>
      </c>
    </row>
    <row r="12" spans="1:16">
      <c r="A12" s="14"/>
      <c r="B12" s="18"/>
      <c r="C12" s="19">
        <v>349</v>
      </c>
      <c r="D12" s="16">
        <v>1.2</v>
      </c>
      <c r="E12" s="20">
        <v>2</v>
      </c>
      <c r="F12" s="19">
        <v>1.7</v>
      </c>
      <c r="G12" s="19">
        <v>1.7</v>
      </c>
      <c r="H12" s="19">
        <v>1.7</v>
      </c>
      <c r="I12" s="15">
        <v>1040.6040515</v>
      </c>
      <c r="J12" s="15">
        <v>189.4741939999999</v>
      </c>
      <c r="K12" s="15"/>
      <c r="L12" s="15"/>
      <c r="M12" s="19"/>
      <c r="N12" s="17">
        <v>837.6</v>
      </c>
    </row>
    <row r="13" spans="1:16">
      <c r="A13" s="14"/>
      <c r="B13" s="18" t="s">
        <v>50</v>
      </c>
      <c r="C13" s="19">
        <v>65</v>
      </c>
      <c r="D13" s="16"/>
      <c r="E13" s="20"/>
      <c r="F13" s="19"/>
      <c r="G13" s="19"/>
      <c r="H13" s="19"/>
      <c r="I13" s="19"/>
      <c r="J13" s="19"/>
      <c r="K13" s="19">
        <v>221.51999999999998</v>
      </c>
      <c r="L13" s="19">
        <v>38.532000000000011</v>
      </c>
      <c r="M13" s="19">
        <v>103.73999999999998</v>
      </c>
      <c r="N13" s="17"/>
    </row>
    <row r="14" spans="1:16">
      <c r="A14" s="14"/>
      <c r="B14" s="18" t="s">
        <v>258</v>
      </c>
      <c r="C14" s="19">
        <v>13</v>
      </c>
      <c r="D14" s="16"/>
      <c r="E14" s="20"/>
      <c r="F14" s="19"/>
      <c r="G14" s="19"/>
      <c r="H14" s="19"/>
      <c r="I14" s="19"/>
      <c r="J14" s="19"/>
      <c r="K14" s="19">
        <v>0</v>
      </c>
      <c r="L14" s="19">
        <v>9.152000000000001</v>
      </c>
      <c r="M14" s="19">
        <v>29.119999999999997</v>
      </c>
      <c r="N14" s="17"/>
    </row>
    <row r="15" spans="1:16">
      <c r="A15" s="14"/>
      <c r="B15" s="18" t="s">
        <v>259</v>
      </c>
      <c r="C15" s="19">
        <v>8</v>
      </c>
      <c r="D15" s="16"/>
      <c r="E15" s="20"/>
      <c r="F15" s="19"/>
      <c r="G15" s="19"/>
      <c r="H15" s="19"/>
      <c r="I15" s="19"/>
      <c r="J15" s="19"/>
      <c r="K15" s="19">
        <v>0</v>
      </c>
      <c r="L15" s="19">
        <v>5.6320000000000014</v>
      </c>
      <c r="M15" s="19">
        <v>17.919999999999998</v>
      </c>
      <c r="N15" s="17"/>
    </row>
    <row r="16" spans="1:16">
      <c r="A16" s="14"/>
      <c r="B16" s="18" t="s">
        <v>260</v>
      </c>
      <c r="C16" s="19">
        <v>8</v>
      </c>
      <c r="D16" s="16"/>
      <c r="E16" s="20"/>
      <c r="F16" s="19"/>
      <c r="G16" s="19"/>
      <c r="H16" s="19"/>
      <c r="I16" s="19"/>
      <c r="J16" s="19"/>
      <c r="K16" s="19">
        <v>0</v>
      </c>
      <c r="L16" s="19">
        <v>5.6320000000000014</v>
      </c>
      <c r="M16" s="19">
        <v>17.919999999999998</v>
      </c>
      <c r="N16" s="17"/>
    </row>
    <row r="17" spans="1:14">
      <c r="A17" s="523"/>
      <c r="B17" s="18" t="s">
        <v>51</v>
      </c>
      <c r="C17" s="19">
        <v>0</v>
      </c>
      <c r="D17" s="21"/>
      <c r="E17" s="20"/>
      <c r="F17" s="19"/>
      <c r="G17" s="19"/>
      <c r="H17" s="19"/>
      <c r="I17" s="4">
        <v>3626.8419795</v>
      </c>
      <c r="J17" s="4">
        <v>561.1848819999999</v>
      </c>
      <c r="K17" s="4">
        <v>221.51999999999998</v>
      </c>
      <c r="L17" s="4">
        <v>58.948000000000022</v>
      </c>
      <c r="M17" s="4">
        <v>168.69999999999996</v>
      </c>
      <c r="N17" s="17">
        <v>0</v>
      </c>
    </row>
    <row r="18" spans="1:14">
      <c r="A18" s="523"/>
      <c r="B18" s="18" t="s">
        <v>52</v>
      </c>
      <c r="C18" s="19">
        <v>0</v>
      </c>
      <c r="D18" s="16"/>
      <c r="E18" s="19"/>
      <c r="F18" s="19"/>
      <c r="G18" s="19"/>
      <c r="H18" s="19"/>
      <c r="I18" s="19"/>
      <c r="J18" s="19"/>
      <c r="K18" s="19"/>
      <c r="L18" s="19"/>
      <c r="M18" s="19"/>
      <c r="N18" s="22">
        <v>2744.36</v>
      </c>
    </row>
    <row r="19" spans="1:14">
      <c r="A19" s="524"/>
      <c r="B19" s="18"/>
      <c r="C19" s="23" t="s">
        <v>53</v>
      </c>
      <c r="D19" s="16"/>
      <c r="E19" s="527"/>
      <c r="F19" s="527"/>
      <c r="G19" s="527"/>
      <c r="H19" s="527"/>
      <c r="I19" s="527"/>
      <c r="J19" s="527"/>
      <c r="K19" s="527"/>
      <c r="L19" s="527"/>
      <c r="M19" s="527"/>
      <c r="N19" s="527"/>
    </row>
    <row r="20" spans="1:14">
      <c r="A20" s="525"/>
      <c r="B20" s="18" t="s">
        <v>54</v>
      </c>
      <c r="C20" s="19">
        <v>0</v>
      </c>
      <c r="D20" s="16"/>
      <c r="E20" s="24"/>
      <c r="F20" s="24"/>
      <c r="G20" s="24"/>
      <c r="H20" s="24"/>
      <c r="I20" s="24"/>
      <c r="J20" s="24"/>
      <c r="K20" s="24"/>
      <c r="L20" s="24"/>
      <c r="M20" s="24"/>
      <c r="N20" s="24"/>
    </row>
    <row r="21" spans="1:14">
      <c r="A21" s="525"/>
      <c r="B21" s="18" t="s">
        <v>55</v>
      </c>
      <c r="C21" s="19">
        <v>8</v>
      </c>
      <c r="D21" s="16"/>
      <c r="E21" s="24"/>
      <c r="F21" s="24"/>
      <c r="G21" s="24"/>
      <c r="H21" s="24"/>
      <c r="I21" s="24"/>
      <c r="J21" s="24"/>
      <c r="K21" s="24"/>
      <c r="L21" s="24"/>
      <c r="M21" s="24"/>
      <c r="N21" s="24"/>
    </row>
    <row r="22" spans="1:14">
      <c r="A22" s="525"/>
      <c r="B22" s="25" t="s">
        <v>56</v>
      </c>
      <c r="C22" s="19">
        <v>0</v>
      </c>
      <c r="D22" s="16">
        <v>0</v>
      </c>
      <c r="E22" s="5"/>
      <c r="F22" s="5"/>
      <c r="G22" s="5"/>
      <c r="H22" s="5"/>
      <c r="I22" s="5"/>
      <c r="J22" s="5"/>
      <c r="K22" s="5"/>
      <c r="L22" s="5"/>
      <c r="M22" s="5"/>
      <c r="N22" s="57"/>
    </row>
    <row r="23" spans="1:14">
      <c r="A23" s="525"/>
      <c r="B23" s="25" t="s">
        <v>57</v>
      </c>
      <c r="C23" s="26">
        <v>524</v>
      </c>
      <c r="D23" s="16">
        <v>179.27100576000001</v>
      </c>
      <c r="E23" s="5"/>
      <c r="F23" s="5"/>
      <c r="G23" s="5"/>
      <c r="H23" s="5"/>
      <c r="I23" s="5"/>
      <c r="J23" s="5"/>
      <c r="K23" s="5"/>
      <c r="L23" s="5"/>
      <c r="M23" s="5"/>
      <c r="N23" s="57"/>
    </row>
    <row r="24" spans="1:14">
      <c r="A24" s="525"/>
      <c r="B24" s="25" t="s">
        <v>58</v>
      </c>
      <c r="C24" s="26">
        <v>524</v>
      </c>
      <c r="D24" s="16">
        <v>411.5496</v>
      </c>
      <c r="E24" s="5"/>
      <c r="F24" s="5"/>
      <c r="G24" s="5"/>
      <c r="H24" s="5"/>
      <c r="I24" s="5"/>
      <c r="J24" s="61" t="s">
        <v>238</v>
      </c>
      <c r="K24" s="61"/>
      <c r="L24" s="61"/>
      <c r="M24" s="59" t="s">
        <v>236</v>
      </c>
      <c r="N24" s="59" t="s">
        <v>237</v>
      </c>
    </row>
    <row r="25" spans="1:14">
      <c r="A25" s="525"/>
      <c r="B25" s="25" t="s">
        <v>59</v>
      </c>
      <c r="C25" s="19">
        <v>349</v>
      </c>
      <c r="D25" s="16">
        <v>421.46323296000003</v>
      </c>
      <c r="E25" s="5"/>
      <c r="F25" s="5"/>
      <c r="G25" s="5"/>
      <c r="H25" s="5"/>
      <c r="I25" s="5"/>
      <c r="J25" s="60">
        <v>0.6</v>
      </c>
      <c r="K25" s="60"/>
      <c r="L25" s="60"/>
      <c r="M25" s="60">
        <v>0.08</v>
      </c>
      <c r="N25" s="60">
        <v>0.14569600000000002</v>
      </c>
    </row>
    <row r="26" spans="1:14">
      <c r="A26" s="525"/>
      <c r="B26" s="25" t="s">
        <v>60</v>
      </c>
      <c r="C26" s="19">
        <v>349</v>
      </c>
      <c r="D26" s="16">
        <v>584.28136535999988</v>
      </c>
      <c r="E26" s="5"/>
      <c r="F26" s="5"/>
      <c r="G26" s="5"/>
      <c r="H26" s="5"/>
      <c r="I26" s="5"/>
      <c r="J26" s="60">
        <v>0.8</v>
      </c>
      <c r="K26" s="60"/>
      <c r="L26" s="60"/>
      <c r="M26" s="60">
        <v>0.1</v>
      </c>
      <c r="N26" s="60">
        <v>0.28259999999999996</v>
      </c>
    </row>
    <row r="27" spans="1:14">
      <c r="A27" s="525"/>
      <c r="B27" s="18" t="s">
        <v>49</v>
      </c>
      <c r="C27" s="19">
        <v>0</v>
      </c>
      <c r="D27" s="16">
        <v>0</v>
      </c>
      <c r="E27" s="6"/>
      <c r="F27" s="6"/>
      <c r="G27" s="6"/>
      <c r="H27" s="6"/>
      <c r="I27" s="7"/>
      <c r="J27" s="60">
        <v>1</v>
      </c>
      <c r="K27" s="60"/>
      <c r="L27" s="60"/>
      <c r="M27" s="60">
        <v>0.12</v>
      </c>
      <c r="N27" s="60">
        <v>0.42201600000000006</v>
      </c>
    </row>
    <row r="28" spans="1:14">
      <c r="A28" s="525"/>
      <c r="B28" s="25" t="s">
        <v>61</v>
      </c>
      <c r="C28" s="19">
        <v>65</v>
      </c>
      <c r="D28" s="16">
        <v>0</v>
      </c>
      <c r="E28" s="6"/>
      <c r="F28" s="6"/>
      <c r="G28" s="8"/>
      <c r="H28" s="6"/>
      <c r="I28" s="7"/>
      <c r="J28" s="60">
        <v>1.2</v>
      </c>
      <c r="K28" s="60"/>
      <c r="L28" s="60"/>
      <c r="M28" s="60">
        <v>0.13</v>
      </c>
      <c r="N28" s="60">
        <v>0.54290599999999967</v>
      </c>
    </row>
    <row r="29" spans="1:14">
      <c r="A29" s="525"/>
      <c r="B29" s="27" t="s">
        <v>62</v>
      </c>
      <c r="C29" s="27"/>
      <c r="D29" s="65">
        <v>1596.5652040800001</v>
      </c>
      <c r="E29" s="6"/>
      <c r="F29" s="6"/>
      <c r="G29" s="9"/>
      <c r="H29" s="6"/>
      <c r="I29" s="7"/>
      <c r="J29" s="62"/>
      <c r="K29" s="62"/>
      <c r="L29" s="62"/>
      <c r="M29" s="62"/>
      <c r="N29" s="62"/>
    </row>
    <row r="30" spans="1:14">
      <c r="A30" s="525"/>
      <c r="B30" s="27" t="s">
        <v>63</v>
      </c>
      <c r="C30" s="27"/>
      <c r="D30" s="66">
        <v>2591.4616574199995</v>
      </c>
      <c r="E30" s="6"/>
      <c r="F30" s="6"/>
      <c r="G30" s="6"/>
      <c r="H30" s="6"/>
      <c r="I30" s="7"/>
      <c r="J30" s="7" t="s">
        <v>256</v>
      </c>
      <c r="K30" s="7"/>
      <c r="L30" s="7"/>
      <c r="M30" s="7" t="s">
        <v>257</v>
      </c>
      <c r="N30" s="7">
        <v>1.5959999999999996</v>
      </c>
    </row>
    <row r="31" spans="1:14">
      <c r="A31" s="526"/>
      <c r="B31" s="28" t="s">
        <v>64</v>
      </c>
      <c r="C31" s="28"/>
      <c r="D31" s="65">
        <v>2744.36</v>
      </c>
      <c r="E31" s="63"/>
      <c r="F31" s="63"/>
      <c r="G31" s="63"/>
      <c r="H31" s="63"/>
      <c r="I31" s="64"/>
      <c r="J31" s="7" t="s">
        <v>258</v>
      </c>
      <c r="K31" s="7"/>
      <c r="L31" s="7"/>
      <c r="M31" s="7"/>
      <c r="N31" s="7">
        <v>2.2399999999999998</v>
      </c>
    </row>
    <row r="32" spans="1:14">
      <c r="J32" s="7" t="s">
        <v>259</v>
      </c>
      <c r="K32" s="7"/>
      <c r="L32" s="7"/>
      <c r="M32" s="7"/>
      <c r="N32" s="7">
        <v>2.2399999999999998</v>
      </c>
    </row>
    <row r="33" spans="2:14">
      <c r="J33" s="7" t="s">
        <v>260</v>
      </c>
      <c r="K33" s="7"/>
      <c r="L33" s="7"/>
      <c r="M33" s="7"/>
      <c r="N33" s="7">
        <v>2.2399999999999998</v>
      </c>
    </row>
    <row r="34" spans="2:14">
      <c r="B34" s="521" t="s">
        <v>261</v>
      </c>
      <c r="C34" s="522"/>
      <c r="D34" s="65">
        <v>38.532000000000011</v>
      </c>
      <c r="M34" s="7"/>
      <c r="N34" s="7"/>
    </row>
    <row r="35" spans="2:14">
      <c r="B35" s="27" t="s">
        <v>63</v>
      </c>
      <c r="C35" s="27"/>
      <c r="D35" s="66">
        <v>77.064000000000021</v>
      </c>
    </row>
  </sheetData>
  <mergeCells count="12">
    <mergeCell ref="B34:C34"/>
    <mergeCell ref="A17:A18"/>
    <mergeCell ref="A19:A31"/>
    <mergeCell ref="E19:N19"/>
    <mergeCell ref="A2:D2"/>
    <mergeCell ref="A4:N5"/>
    <mergeCell ref="A6:B7"/>
    <mergeCell ref="C6:C7"/>
    <mergeCell ref="D6:D7"/>
    <mergeCell ref="A9:A11"/>
    <mergeCell ref="B9:B10"/>
    <mergeCell ref="K6:M6"/>
  </mergeCells>
  <pageMargins left="0.511811024" right="0.511811024" top="0.78740157499999996" bottom="0.78740157499999996" header="0.31496062000000002" footer="0.31496062000000002"/>
  <pageSetup paperSize="9" scale="44" orientation="portrait" r:id="rId1"/>
  <drawing r:id="rId2"/>
</worksheet>
</file>

<file path=xl/worksheets/sheet7.xml><?xml version="1.0" encoding="utf-8"?>
<worksheet xmlns="http://schemas.openxmlformats.org/spreadsheetml/2006/main" xmlns:r="http://schemas.openxmlformats.org/officeDocument/2006/relationships">
  <dimension ref="A1:J96"/>
  <sheetViews>
    <sheetView view="pageBreakPreview" topLeftCell="A104" zoomScaleNormal="90" zoomScaleSheetLayoutView="100" workbookViewId="0">
      <selection activeCell="I94" sqref="I94"/>
    </sheetView>
  </sheetViews>
  <sheetFormatPr defaultRowHeight="14.25" customHeight="1"/>
  <cols>
    <col min="1" max="1" width="13.7109375" style="194" customWidth="1"/>
    <col min="2" max="2" width="59" style="194" customWidth="1"/>
    <col min="3" max="3" width="12.7109375" style="194" customWidth="1"/>
    <col min="4" max="4" width="12.140625" style="213" customWidth="1"/>
    <col min="5" max="5" width="8" style="203" customWidth="1"/>
    <col min="6" max="6" width="11.140625" style="194" bestFit="1" customWidth="1"/>
    <col min="7" max="7" width="9.140625" style="203"/>
    <col min="8" max="8" width="16.28515625" style="213" customWidth="1"/>
    <col min="9" max="9" width="9.28515625" style="194" bestFit="1" customWidth="1"/>
    <col min="10" max="10" width="21.140625" style="213" customWidth="1"/>
    <col min="11" max="256" width="9.140625" style="194"/>
    <col min="257" max="257" width="13.7109375" style="194" customWidth="1"/>
    <col min="258" max="258" width="59" style="194" customWidth="1"/>
    <col min="259" max="259" width="12.7109375" style="194" customWidth="1"/>
    <col min="260" max="260" width="12.140625" style="194" customWidth="1"/>
    <col min="261" max="261" width="8" style="194" customWidth="1"/>
    <col min="262" max="262" width="11.140625" style="194" bestFit="1" customWidth="1"/>
    <col min="263" max="263" width="9.140625" style="194"/>
    <col min="264" max="264" width="12.85546875" style="194" customWidth="1"/>
    <col min="265" max="265" width="9.28515625" style="194" bestFit="1" customWidth="1"/>
    <col min="266" max="266" width="21.140625" style="194" customWidth="1"/>
    <col min="267" max="512" width="9.140625" style="194"/>
    <col min="513" max="513" width="13.7109375" style="194" customWidth="1"/>
    <col min="514" max="514" width="59" style="194" customWidth="1"/>
    <col min="515" max="515" width="12.7109375" style="194" customWidth="1"/>
    <col min="516" max="516" width="12.140625" style="194" customWidth="1"/>
    <col min="517" max="517" width="8" style="194" customWidth="1"/>
    <col min="518" max="518" width="11.140625" style="194" bestFit="1" customWidth="1"/>
    <col min="519" max="519" width="9.140625" style="194"/>
    <col min="520" max="520" width="12.85546875" style="194" customWidth="1"/>
    <col min="521" max="521" width="9.28515625" style="194" bestFit="1" customWidth="1"/>
    <col min="522" max="522" width="21.140625" style="194" customWidth="1"/>
    <col min="523" max="768" width="9.140625" style="194"/>
    <col min="769" max="769" width="13.7109375" style="194" customWidth="1"/>
    <col min="770" max="770" width="59" style="194" customWidth="1"/>
    <col min="771" max="771" width="12.7109375" style="194" customWidth="1"/>
    <col min="772" max="772" width="12.140625" style="194" customWidth="1"/>
    <col min="773" max="773" width="8" style="194" customWidth="1"/>
    <col min="774" max="774" width="11.140625" style="194" bestFit="1" customWidth="1"/>
    <col min="775" max="775" width="9.140625" style="194"/>
    <col min="776" max="776" width="12.85546875" style="194" customWidth="1"/>
    <col min="777" max="777" width="9.28515625" style="194" bestFit="1" customWidth="1"/>
    <col min="778" max="778" width="21.140625" style="194" customWidth="1"/>
    <col min="779" max="1024" width="9.140625" style="194"/>
    <col min="1025" max="1025" width="13.7109375" style="194" customWidth="1"/>
    <col min="1026" max="1026" width="59" style="194" customWidth="1"/>
    <col min="1027" max="1027" width="12.7109375" style="194" customWidth="1"/>
    <col min="1028" max="1028" width="12.140625" style="194" customWidth="1"/>
    <col min="1029" max="1029" width="8" style="194" customWidth="1"/>
    <col min="1030" max="1030" width="11.140625" style="194" bestFit="1" customWidth="1"/>
    <col min="1031" max="1031" width="9.140625" style="194"/>
    <col min="1032" max="1032" width="12.85546875" style="194" customWidth="1"/>
    <col min="1033" max="1033" width="9.28515625" style="194" bestFit="1" customWidth="1"/>
    <col min="1034" max="1034" width="21.140625" style="194" customWidth="1"/>
    <col min="1035" max="1280" width="9.140625" style="194"/>
    <col min="1281" max="1281" width="13.7109375" style="194" customWidth="1"/>
    <col min="1282" max="1282" width="59" style="194" customWidth="1"/>
    <col min="1283" max="1283" width="12.7109375" style="194" customWidth="1"/>
    <col min="1284" max="1284" width="12.140625" style="194" customWidth="1"/>
    <col min="1285" max="1285" width="8" style="194" customWidth="1"/>
    <col min="1286" max="1286" width="11.140625" style="194" bestFit="1" customWidth="1"/>
    <col min="1287" max="1287" width="9.140625" style="194"/>
    <col min="1288" max="1288" width="12.85546875" style="194" customWidth="1"/>
    <col min="1289" max="1289" width="9.28515625" style="194" bestFit="1" customWidth="1"/>
    <col min="1290" max="1290" width="21.140625" style="194" customWidth="1"/>
    <col min="1291" max="1536" width="9.140625" style="194"/>
    <col min="1537" max="1537" width="13.7109375" style="194" customWidth="1"/>
    <col min="1538" max="1538" width="59" style="194" customWidth="1"/>
    <col min="1539" max="1539" width="12.7109375" style="194" customWidth="1"/>
    <col min="1540" max="1540" width="12.140625" style="194" customWidth="1"/>
    <col min="1541" max="1541" width="8" style="194" customWidth="1"/>
    <col min="1542" max="1542" width="11.140625" style="194" bestFit="1" customWidth="1"/>
    <col min="1543" max="1543" width="9.140625" style="194"/>
    <col min="1544" max="1544" width="12.85546875" style="194" customWidth="1"/>
    <col min="1545" max="1545" width="9.28515625" style="194" bestFit="1" customWidth="1"/>
    <col min="1546" max="1546" width="21.140625" style="194" customWidth="1"/>
    <col min="1547" max="1792" width="9.140625" style="194"/>
    <col min="1793" max="1793" width="13.7109375" style="194" customWidth="1"/>
    <col min="1794" max="1794" width="59" style="194" customWidth="1"/>
    <col min="1795" max="1795" width="12.7109375" style="194" customWidth="1"/>
    <col min="1796" max="1796" width="12.140625" style="194" customWidth="1"/>
    <col min="1797" max="1797" width="8" style="194" customWidth="1"/>
    <col min="1798" max="1798" width="11.140625" style="194" bestFit="1" customWidth="1"/>
    <col min="1799" max="1799" width="9.140625" style="194"/>
    <col min="1800" max="1800" width="12.85546875" style="194" customWidth="1"/>
    <col min="1801" max="1801" width="9.28515625" style="194" bestFit="1" customWidth="1"/>
    <col min="1802" max="1802" width="21.140625" style="194" customWidth="1"/>
    <col min="1803" max="2048" width="9.140625" style="194"/>
    <col min="2049" max="2049" width="13.7109375" style="194" customWidth="1"/>
    <col min="2050" max="2050" width="59" style="194" customWidth="1"/>
    <col min="2051" max="2051" width="12.7109375" style="194" customWidth="1"/>
    <col min="2052" max="2052" width="12.140625" style="194" customWidth="1"/>
    <col min="2053" max="2053" width="8" style="194" customWidth="1"/>
    <col min="2054" max="2054" width="11.140625" style="194" bestFit="1" customWidth="1"/>
    <col min="2055" max="2055" width="9.140625" style="194"/>
    <col min="2056" max="2056" width="12.85546875" style="194" customWidth="1"/>
    <col min="2057" max="2057" width="9.28515625" style="194" bestFit="1" customWidth="1"/>
    <col min="2058" max="2058" width="21.140625" style="194" customWidth="1"/>
    <col min="2059" max="2304" width="9.140625" style="194"/>
    <col min="2305" max="2305" width="13.7109375" style="194" customWidth="1"/>
    <col min="2306" max="2306" width="59" style="194" customWidth="1"/>
    <col min="2307" max="2307" width="12.7109375" style="194" customWidth="1"/>
    <col min="2308" max="2308" width="12.140625" style="194" customWidth="1"/>
    <col min="2309" max="2309" width="8" style="194" customWidth="1"/>
    <col min="2310" max="2310" width="11.140625" style="194" bestFit="1" customWidth="1"/>
    <col min="2311" max="2311" width="9.140625" style="194"/>
    <col min="2312" max="2312" width="12.85546875" style="194" customWidth="1"/>
    <col min="2313" max="2313" width="9.28515625" style="194" bestFit="1" customWidth="1"/>
    <col min="2314" max="2314" width="21.140625" style="194" customWidth="1"/>
    <col min="2315" max="2560" width="9.140625" style="194"/>
    <col min="2561" max="2561" width="13.7109375" style="194" customWidth="1"/>
    <col min="2562" max="2562" width="59" style="194" customWidth="1"/>
    <col min="2563" max="2563" width="12.7109375" style="194" customWidth="1"/>
    <col min="2564" max="2564" width="12.140625" style="194" customWidth="1"/>
    <col min="2565" max="2565" width="8" style="194" customWidth="1"/>
    <col min="2566" max="2566" width="11.140625" style="194" bestFit="1" customWidth="1"/>
    <col min="2567" max="2567" width="9.140625" style="194"/>
    <col min="2568" max="2568" width="12.85546875" style="194" customWidth="1"/>
    <col min="2569" max="2569" width="9.28515625" style="194" bestFit="1" customWidth="1"/>
    <col min="2570" max="2570" width="21.140625" style="194" customWidth="1"/>
    <col min="2571" max="2816" width="9.140625" style="194"/>
    <col min="2817" max="2817" width="13.7109375" style="194" customWidth="1"/>
    <col min="2818" max="2818" width="59" style="194" customWidth="1"/>
    <col min="2819" max="2819" width="12.7109375" style="194" customWidth="1"/>
    <col min="2820" max="2820" width="12.140625" style="194" customWidth="1"/>
    <col min="2821" max="2821" width="8" style="194" customWidth="1"/>
    <col min="2822" max="2822" width="11.140625" style="194" bestFit="1" customWidth="1"/>
    <col min="2823" max="2823" width="9.140625" style="194"/>
    <col min="2824" max="2824" width="12.85546875" style="194" customWidth="1"/>
    <col min="2825" max="2825" width="9.28515625" style="194" bestFit="1" customWidth="1"/>
    <col min="2826" max="2826" width="21.140625" style="194" customWidth="1"/>
    <col min="2827" max="3072" width="9.140625" style="194"/>
    <col min="3073" max="3073" width="13.7109375" style="194" customWidth="1"/>
    <col min="3074" max="3074" width="59" style="194" customWidth="1"/>
    <col min="3075" max="3075" width="12.7109375" style="194" customWidth="1"/>
    <col min="3076" max="3076" width="12.140625" style="194" customWidth="1"/>
    <col min="3077" max="3077" width="8" style="194" customWidth="1"/>
    <col min="3078" max="3078" width="11.140625" style="194" bestFit="1" customWidth="1"/>
    <col min="3079" max="3079" width="9.140625" style="194"/>
    <col min="3080" max="3080" width="12.85546875" style="194" customWidth="1"/>
    <col min="3081" max="3081" width="9.28515625" style="194" bestFit="1" customWidth="1"/>
    <col min="3082" max="3082" width="21.140625" style="194" customWidth="1"/>
    <col min="3083" max="3328" width="9.140625" style="194"/>
    <col min="3329" max="3329" width="13.7109375" style="194" customWidth="1"/>
    <col min="3330" max="3330" width="59" style="194" customWidth="1"/>
    <col min="3331" max="3331" width="12.7109375" style="194" customWidth="1"/>
    <col min="3332" max="3332" width="12.140625" style="194" customWidth="1"/>
    <col min="3333" max="3333" width="8" style="194" customWidth="1"/>
    <col min="3334" max="3334" width="11.140625" style="194" bestFit="1" customWidth="1"/>
    <col min="3335" max="3335" width="9.140625" style="194"/>
    <col min="3336" max="3336" width="12.85546875" style="194" customWidth="1"/>
    <col min="3337" max="3337" width="9.28515625" style="194" bestFit="1" customWidth="1"/>
    <col min="3338" max="3338" width="21.140625" style="194" customWidth="1"/>
    <col min="3339" max="3584" width="9.140625" style="194"/>
    <col min="3585" max="3585" width="13.7109375" style="194" customWidth="1"/>
    <col min="3586" max="3586" width="59" style="194" customWidth="1"/>
    <col min="3587" max="3587" width="12.7109375" style="194" customWidth="1"/>
    <col min="3588" max="3588" width="12.140625" style="194" customWidth="1"/>
    <col min="3589" max="3589" width="8" style="194" customWidth="1"/>
    <col min="3590" max="3590" width="11.140625" style="194" bestFit="1" customWidth="1"/>
    <col min="3591" max="3591" width="9.140625" style="194"/>
    <col min="3592" max="3592" width="12.85546875" style="194" customWidth="1"/>
    <col min="3593" max="3593" width="9.28515625" style="194" bestFit="1" customWidth="1"/>
    <col min="3594" max="3594" width="21.140625" style="194" customWidth="1"/>
    <col min="3595" max="3840" width="9.140625" style="194"/>
    <col min="3841" max="3841" width="13.7109375" style="194" customWidth="1"/>
    <col min="3842" max="3842" width="59" style="194" customWidth="1"/>
    <col min="3843" max="3843" width="12.7109375" style="194" customWidth="1"/>
    <col min="3844" max="3844" width="12.140625" style="194" customWidth="1"/>
    <col min="3845" max="3845" width="8" style="194" customWidth="1"/>
    <col min="3846" max="3846" width="11.140625" style="194" bestFit="1" customWidth="1"/>
    <col min="3847" max="3847" width="9.140625" style="194"/>
    <col min="3848" max="3848" width="12.85546875" style="194" customWidth="1"/>
    <col min="3849" max="3849" width="9.28515625" style="194" bestFit="1" customWidth="1"/>
    <col min="3850" max="3850" width="21.140625" style="194" customWidth="1"/>
    <col min="3851" max="4096" width="9.140625" style="194"/>
    <col min="4097" max="4097" width="13.7109375" style="194" customWidth="1"/>
    <col min="4098" max="4098" width="59" style="194" customWidth="1"/>
    <col min="4099" max="4099" width="12.7109375" style="194" customWidth="1"/>
    <col min="4100" max="4100" width="12.140625" style="194" customWidth="1"/>
    <col min="4101" max="4101" width="8" style="194" customWidth="1"/>
    <col min="4102" max="4102" width="11.140625" style="194" bestFit="1" customWidth="1"/>
    <col min="4103" max="4103" width="9.140625" style="194"/>
    <col min="4104" max="4104" width="12.85546875" style="194" customWidth="1"/>
    <col min="4105" max="4105" width="9.28515625" style="194" bestFit="1" customWidth="1"/>
    <col min="4106" max="4106" width="21.140625" style="194" customWidth="1"/>
    <col min="4107" max="4352" width="9.140625" style="194"/>
    <col min="4353" max="4353" width="13.7109375" style="194" customWidth="1"/>
    <col min="4354" max="4354" width="59" style="194" customWidth="1"/>
    <col min="4355" max="4355" width="12.7109375" style="194" customWidth="1"/>
    <col min="4356" max="4356" width="12.140625" style="194" customWidth="1"/>
    <col min="4357" max="4357" width="8" style="194" customWidth="1"/>
    <col min="4358" max="4358" width="11.140625" style="194" bestFit="1" customWidth="1"/>
    <col min="4359" max="4359" width="9.140625" style="194"/>
    <col min="4360" max="4360" width="12.85546875" style="194" customWidth="1"/>
    <col min="4361" max="4361" width="9.28515625" style="194" bestFit="1" customWidth="1"/>
    <col min="4362" max="4362" width="21.140625" style="194" customWidth="1"/>
    <col min="4363" max="4608" width="9.140625" style="194"/>
    <col min="4609" max="4609" width="13.7109375" style="194" customWidth="1"/>
    <col min="4610" max="4610" width="59" style="194" customWidth="1"/>
    <col min="4611" max="4611" width="12.7109375" style="194" customWidth="1"/>
    <col min="4612" max="4612" width="12.140625" style="194" customWidth="1"/>
    <col min="4613" max="4613" width="8" style="194" customWidth="1"/>
    <col min="4614" max="4614" width="11.140625" style="194" bestFit="1" customWidth="1"/>
    <col min="4615" max="4615" width="9.140625" style="194"/>
    <col min="4616" max="4616" width="12.85546875" style="194" customWidth="1"/>
    <col min="4617" max="4617" width="9.28515625" style="194" bestFit="1" customWidth="1"/>
    <col min="4618" max="4618" width="21.140625" style="194" customWidth="1"/>
    <col min="4619" max="4864" width="9.140625" style="194"/>
    <col min="4865" max="4865" width="13.7109375" style="194" customWidth="1"/>
    <col min="4866" max="4866" width="59" style="194" customWidth="1"/>
    <col min="4867" max="4867" width="12.7109375" style="194" customWidth="1"/>
    <col min="4868" max="4868" width="12.140625" style="194" customWidth="1"/>
    <col min="4869" max="4869" width="8" style="194" customWidth="1"/>
    <col min="4870" max="4870" width="11.140625" style="194" bestFit="1" customWidth="1"/>
    <col min="4871" max="4871" width="9.140625" style="194"/>
    <col min="4872" max="4872" width="12.85546875" style="194" customWidth="1"/>
    <col min="4873" max="4873" width="9.28515625" style="194" bestFit="1" customWidth="1"/>
    <col min="4874" max="4874" width="21.140625" style="194" customWidth="1"/>
    <col min="4875" max="5120" width="9.140625" style="194"/>
    <col min="5121" max="5121" width="13.7109375" style="194" customWidth="1"/>
    <col min="5122" max="5122" width="59" style="194" customWidth="1"/>
    <col min="5123" max="5123" width="12.7109375" style="194" customWidth="1"/>
    <col min="5124" max="5124" width="12.140625" style="194" customWidth="1"/>
    <col min="5125" max="5125" width="8" style="194" customWidth="1"/>
    <col min="5126" max="5126" width="11.140625" style="194" bestFit="1" customWidth="1"/>
    <col min="5127" max="5127" width="9.140625" style="194"/>
    <col min="5128" max="5128" width="12.85546875" style="194" customWidth="1"/>
    <col min="5129" max="5129" width="9.28515625" style="194" bestFit="1" customWidth="1"/>
    <col min="5130" max="5130" width="21.140625" style="194" customWidth="1"/>
    <col min="5131" max="5376" width="9.140625" style="194"/>
    <col min="5377" max="5377" width="13.7109375" style="194" customWidth="1"/>
    <col min="5378" max="5378" width="59" style="194" customWidth="1"/>
    <col min="5379" max="5379" width="12.7109375" style="194" customWidth="1"/>
    <col min="5380" max="5380" width="12.140625" style="194" customWidth="1"/>
    <col min="5381" max="5381" width="8" style="194" customWidth="1"/>
    <col min="5382" max="5382" width="11.140625" style="194" bestFit="1" customWidth="1"/>
    <col min="5383" max="5383" width="9.140625" style="194"/>
    <col min="5384" max="5384" width="12.85546875" style="194" customWidth="1"/>
    <col min="5385" max="5385" width="9.28515625" style="194" bestFit="1" customWidth="1"/>
    <col min="5386" max="5386" width="21.140625" style="194" customWidth="1"/>
    <col min="5387" max="5632" width="9.140625" style="194"/>
    <col min="5633" max="5633" width="13.7109375" style="194" customWidth="1"/>
    <col min="5634" max="5634" width="59" style="194" customWidth="1"/>
    <col min="5635" max="5635" width="12.7109375" style="194" customWidth="1"/>
    <col min="5636" max="5636" width="12.140625" style="194" customWidth="1"/>
    <col min="5637" max="5637" width="8" style="194" customWidth="1"/>
    <col min="5638" max="5638" width="11.140625" style="194" bestFit="1" customWidth="1"/>
    <col min="5639" max="5639" width="9.140625" style="194"/>
    <col min="5640" max="5640" width="12.85546875" style="194" customWidth="1"/>
    <col min="5641" max="5641" width="9.28515625" style="194" bestFit="1" customWidth="1"/>
    <col min="5642" max="5642" width="21.140625" style="194" customWidth="1"/>
    <col min="5643" max="5888" width="9.140625" style="194"/>
    <col min="5889" max="5889" width="13.7109375" style="194" customWidth="1"/>
    <col min="5890" max="5890" width="59" style="194" customWidth="1"/>
    <col min="5891" max="5891" width="12.7109375" style="194" customWidth="1"/>
    <col min="5892" max="5892" width="12.140625" style="194" customWidth="1"/>
    <col min="5893" max="5893" width="8" style="194" customWidth="1"/>
    <col min="5894" max="5894" width="11.140625" style="194" bestFit="1" customWidth="1"/>
    <col min="5895" max="5895" width="9.140625" style="194"/>
    <col min="5896" max="5896" width="12.85546875" style="194" customWidth="1"/>
    <col min="5897" max="5897" width="9.28515625" style="194" bestFit="1" customWidth="1"/>
    <col min="5898" max="5898" width="21.140625" style="194" customWidth="1"/>
    <col min="5899" max="6144" width="9.140625" style="194"/>
    <col min="6145" max="6145" width="13.7109375" style="194" customWidth="1"/>
    <col min="6146" max="6146" width="59" style="194" customWidth="1"/>
    <col min="6147" max="6147" width="12.7109375" style="194" customWidth="1"/>
    <col min="6148" max="6148" width="12.140625" style="194" customWidth="1"/>
    <col min="6149" max="6149" width="8" style="194" customWidth="1"/>
    <col min="6150" max="6150" width="11.140625" style="194" bestFit="1" customWidth="1"/>
    <col min="6151" max="6151" width="9.140625" style="194"/>
    <col min="6152" max="6152" width="12.85546875" style="194" customWidth="1"/>
    <col min="6153" max="6153" width="9.28515625" style="194" bestFit="1" customWidth="1"/>
    <col min="6154" max="6154" width="21.140625" style="194" customWidth="1"/>
    <col min="6155" max="6400" width="9.140625" style="194"/>
    <col min="6401" max="6401" width="13.7109375" style="194" customWidth="1"/>
    <col min="6402" max="6402" width="59" style="194" customWidth="1"/>
    <col min="6403" max="6403" width="12.7109375" style="194" customWidth="1"/>
    <col min="6404" max="6404" width="12.140625" style="194" customWidth="1"/>
    <col min="6405" max="6405" width="8" style="194" customWidth="1"/>
    <col min="6406" max="6406" width="11.140625" style="194" bestFit="1" customWidth="1"/>
    <col min="6407" max="6407" width="9.140625" style="194"/>
    <col min="6408" max="6408" width="12.85546875" style="194" customWidth="1"/>
    <col min="6409" max="6409" width="9.28515625" style="194" bestFit="1" customWidth="1"/>
    <col min="6410" max="6410" width="21.140625" style="194" customWidth="1"/>
    <col min="6411" max="6656" width="9.140625" style="194"/>
    <col min="6657" max="6657" width="13.7109375" style="194" customWidth="1"/>
    <col min="6658" max="6658" width="59" style="194" customWidth="1"/>
    <col min="6659" max="6659" width="12.7109375" style="194" customWidth="1"/>
    <col min="6660" max="6660" width="12.140625" style="194" customWidth="1"/>
    <col min="6661" max="6661" width="8" style="194" customWidth="1"/>
    <col min="6662" max="6662" width="11.140625" style="194" bestFit="1" customWidth="1"/>
    <col min="6663" max="6663" width="9.140625" style="194"/>
    <col min="6664" max="6664" width="12.85546875" style="194" customWidth="1"/>
    <col min="6665" max="6665" width="9.28515625" style="194" bestFit="1" customWidth="1"/>
    <col min="6666" max="6666" width="21.140625" style="194" customWidth="1"/>
    <col min="6667" max="6912" width="9.140625" style="194"/>
    <col min="6913" max="6913" width="13.7109375" style="194" customWidth="1"/>
    <col min="6914" max="6914" width="59" style="194" customWidth="1"/>
    <col min="6915" max="6915" width="12.7109375" style="194" customWidth="1"/>
    <col min="6916" max="6916" width="12.140625" style="194" customWidth="1"/>
    <col min="6917" max="6917" width="8" style="194" customWidth="1"/>
    <col min="6918" max="6918" width="11.140625" style="194" bestFit="1" customWidth="1"/>
    <col min="6919" max="6919" width="9.140625" style="194"/>
    <col min="6920" max="6920" width="12.85546875" style="194" customWidth="1"/>
    <col min="6921" max="6921" width="9.28515625" style="194" bestFit="1" customWidth="1"/>
    <col min="6922" max="6922" width="21.140625" style="194" customWidth="1"/>
    <col min="6923" max="7168" width="9.140625" style="194"/>
    <col min="7169" max="7169" width="13.7109375" style="194" customWidth="1"/>
    <col min="7170" max="7170" width="59" style="194" customWidth="1"/>
    <col min="7171" max="7171" width="12.7109375" style="194" customWidth="1"/>
    <col min="7172" max="7172" width="12.140625" style="194" customWidth="1"/>
    <col min="7173" max="7173" width="8" style="194" customWidth="1"/>
    <col min="7174" max="7174" width="11.140625" style="194" bestFit="1" customWidth="1"/>
    <col min="7175" max="7175" width="9.140625" style="194"/>
    <col min="7176" max="7176" width="12.85546875" style="194" customWidth="1"/>
    <col min="7177" max="7177" width="9.28515625" style="194" bestFit="1" customWidth="1"/>
    <col min="7178" max="7178" width="21.140625" style="194" customWidth="1"/>
    <col min="7179" max="7424" width="9.140625" style="194"/>
    <col min="7425" max="7425" width="13.7109375" style="194" customWidth="1"/>
    <col min="7426" max="7426" width="59" style="194" customWidth="1"/>
    <col min="7427" max="7427" width="12.7109375" style="194" customWidth="1"/>
    <col min="7428" max="7428" width="12.140625" style="194" customWidth="1"/>
    <col min="7429" max="7429" width="8" style="194" customWidth="1"/>
    <col min="7430" max="7430" width="11.140625" style="194" bestFit="1" customWidth="1"/>
    <col min="7431" max="7431" width="9.140625" style="194"/>
    <col min="7432" max="7432" width="12.85546875" style="194" customWidth="1"/>
    <col min="7433" max="7433" width="9.28515625" style="194" bestFit="1" customWidth="1"/>
    <col min="7434" max="7434" width="21.140625" style="194" customWidth="1"/>
    <col min="7435" max="7680" width="9.140625" style="194"/>
    <col min="7681" max="7681" width="13.7109375" style="194" customWidth="1"/>
    <col min="7682" max="7682" width="59" style="194" customWidth="1"/>
    <col min="7683" max="7683" width="12.7109375" style="194" customWidth="1"/>
    <col min="7684" max="7684" width="12.140625" style="194" customWidth="1"/>
    <col min="7685" max="7685" width="8" style="194" customWidth="1"/>
    <col min="7686" max="7686" width="11.140625" style="194" bestFit="1" customWidth="1"/>
    <col min="7687" max="7687" width="9.140625" style="194"/>
    <col min="7688" max="7688" width="12.85546875" style="194" customWidth="1"/>
    <col min="7689" max="7689" width="9.28515625" style="194" bestFit="1" customWidth="1"/>
    <col min="7690" max="7690" width="21.140625" style="194" customWidth="1"/>
    <col min="7691" max="7936" width="9.140625" style="194"/>
    <col min="7937" max="7937" width="13.7109375" style="194" customWidth="1"/>
    <col min="7938" max="7938" width="59" style="194" customWidth="1"/>
    <col min="7939" max="7939" width="12.7109375" style="194" customWidth="1"/>
    <col min="7940" max="7940" width="12.140625" style="194" customWidth="1"/>
    <col min="7941" max="7941" width="8" style="194" customWidth="1"/>
    <col min="7942" max="7942" width="11.140625" style="194" bestFit="1" customWidth="1"/>
    <col min="7943" max="7943" width="9.140625" style="194"/>
    <col min="7944" max="7944" width="12.85546875" style="194" customWidth="1"/>
    <col min="7945" max="7945" width="9.28515625" style="194" bestFit="1" customWidth="1"/>
    <col min="7946" max="7946" width="21.140625" style="194" customWidth="1"/>
    <col min="7947" max="8192" width="9.140625" style="194"/>
    <col min="8193" max="8193" width="13.7109375" style="194" customWidth="1"/>
    <col min="8194" max="8194" width="59" style="194" customWidth="1"/>
    <col min="8195" max="8195" width="12.7109375" style="194" customWidth="1"/>
    <col min="8196" max="8196" width="12.140625" style="194" customWidth="1"/>
    <col min="8197" max="8197" width="8" style="194" customWidth="1"/>
    <col min="8198" max="8198" width="11.140625" style="194" bestFit="1" customWidth="1"/>
    <col min="8199" max="8199" width="9.140625" style="194"/>
    <col min="8200" max="8200" width="12.85546875" style="194" customWidth="1"/>
    <col min="8201" max="8201" width="9.28515625" style="194" bestFit="1" customWidth="1"/>
    <col min="8202" max="8202" width="21.140625" style="194" customWidth="1"/>
    <col min="8203" max="8448" width="9.140625" style="194"/>
    <col min="8449" max="8449" width="13.7109375" style="194" customWidth="1"/>
    <col min="8450" max="8450" width="59" style="194" customWidth="1"/>
    <col min="8451" max="8451" width="12.7109375" style="194" customWidth="1"/>
    <col min="8452" max="8452" width="12.140625" style="194" customWidth="1"/>
    <col min="8453" max="8453" width="8" style="194" customWidth="1"/>
    <col min="8454" max="8454" width="11.140625" style="194" bestFit="1" customWidth="1"/>
    <col min="8455" max="8455" width="9.140625" style="194"/>
    <col min="8456" max="8456" width="12.85546875" style="194" customWidth="1"/>
    <col min="8457" max="8457" width="9.28515625" style="194" bestFit="1" customWidth="1"/>
    <col min="8458" max="8458" width="21.140625" style="194" customWidth="1"/>
    <col min="8459" max="8704" width="9.140625" style="194"/>
    <col min="8705" max="8705" width="13.7109375" style="194" customWidth="1"/>
    <col min="8706" max="8706" width="59" style="194" customWidth="1"/>
    <col min="8707" max="8707" width="12.7109375" style="194" customWidth="1"/>
    <col min="8708" max="8708" width="12.140625" style="194" customWidth="1"/>
    <col min="8709" max="8709" width="8" style="194" customWidth="1"/>
    <col min="8710" max="8710" width="11.140625" style="194" bestFit="1" customWidth="1"/>
    <col min="8711" max="8711" width="9.140625" style="194"/>
    <col min="8712" max="8712" width="12.85546875" style="194" customWidth="1"/>
    <col min="8713" max="8713" width="9.28515625" style="194" bestFit="1" customWidth="1"/>
    <col min="8714" max="8714" width="21.140625" style="194" customWidth="1"/>
    <col min="8715" max="8960" width="9.140625" style="194"/>
    <col min="8961" max="8961" width="13.7109375" style="194" customWidth="1"/>
    <col min="8962" max="8962" width="59" style="194" customWidth="1"/>
    <col min="8963" max="8963" width="12.7109375" style="194" customWidth="1"/>
    <col min="8964" max="8964" width="12.140625" style="194" customWidth="1"/>
    <col min="8965" max="8965" width="8" style="194" customWidth="1"/>
    <col min="8966" max="8966" width="11.140625" style="194" bestFit="1" customWidth="1"/>
    <col min="8967" max="8967" width="9.140625" style="194"/>
    <col min="8968" max="8968" width="12.85546875" style="194" customWidth="1"/>
    <col min="8969" max="8969" width="9.28515625" style="194" bestFit="1" customWidth="1"/>
    <col min="8970" max="8970" width="21.140625" style="194" customWidth="1"/>
    <col min="8971" max="9216" width="9.140625" style="194"/>
    <col min="9217" max="9217" width="13.7109375" style="194" customWidth="1"/>
    <col min="9218" max="9218" width="59" style="194" customWidth="1"/>
    <col min="9219" max="9219" width="12.7109375" style="194" customWidth="1"/>
    <col min="9220" max="9220" width="12.140625" style="194" customWidth="1"/>
    <col min="9221" max="9221" width="8" style="194" customWidth="1"/>
    <col min="9222" max="9222" width="11.140625" style="194" bestFit="1" customWidth="1"/>
    <col min="9223" max="9223" width="9.140625" style="194"/>
    <col min="9224" max="9224" width="12.85546875" style="194" customWidth="1"/>
    <col min="9225" max="9225" width="9.28515625" style="194" bestFit="1" customWidth="1"/>
    <col min="9226" max="9226" width="21.140625" style="194" customWidth="1"/>
    <col min="9227" max="9472" width="9.140625" style="194"/>
    <col min="9473" max="9473" width="13.7109375" style="194" customWidth="1"/>
    <col min="9474" max="9474" width="59" style="194" customWidth="1"/>
    <col min="9475" max="9475" width="12.7109375" style="194" customWidth="1"/>
    <col min="9476" max="9476" width="12.140625" style="194" customWidth="1"/>
    <col min="9477" max="9477" width="8" style="194" customWidth="1"/>
    <col min="9478" max="9478" width="11.140625" style="194" bestFit="1" customWidth="1"/>
    <col min="9479" max="9479" width="9.140625" style="194"/>
    <col min="9480" max="9480" width="12.85546875" style="194" customWidth="1"/>
    <col min="9481" max="9481" width="9.28515625" style="194" bestFit="1" customWidth="1"/>
    <col min="9482" max="9482" width="21.140625" style="194" customWidth="1"/>
    <col min="9483" max="9728" width="9.140625" style="194"/>
    <col min="9729" max="9729" width="13.7109375" style="194" customWidth="1"/>
    <col min="9730" max="9730" width="59" style="194" customWidth="1"/>
    <col min="9731" max="9731" width="12.7109375" style="194" customWidth="1"/>
    <col min="9732" max="9732" width="12.140625" style="194" customWidth="1"/>
    <col min="9733" max="9733" width="8" style="194" customWidth="1"/>
    <col min="9734" max="9734" width="11.140625" style="194" bestFit="1" customWidth="1"/>
    <col min="9735" max="9735" width="9.140625" style="194"/>
    <col min="9736" max="9736" width="12.85546875" style="194" customWidth="1"/>
    <col min="9737" max="9737" width="9.28515625" style="194" bestFit="1" customWidth="1"/>
    <col min="9738" max="9738" width="21.140625" style="194" customWidth="1"/>
    <col min="9739" max="9984" width="9.140625" style="194"/>
    <col min="9985" max="9985" width="13.7109375" style="194" customWidth="1"/>
    <col min="9986" max="9986" width="59" style="194" customWidth="1"/>
    <col min="9987" max="9987" width="12.7109375" style="194" customWidth="1"/>
    <col min="9988" max="9988" width="12.140625" style="194" customWidth="1"/>
    <col min="9989" max="9989" width="8" style="194" customWidth="1"/>
    <col min="9990" max="9990" width="11.140625" style="194" bestFit="1" customWidth="1"/>
    <col min="9991" max="9991" width="9.140625" style="194"/>
    <col min="9992" max="9992" width="12.85546875" style="194" customWidth="1"/>
    <col min="9993" max="9993" width="9.28515625" style="194" bestFit="1" customWidth="1"/>
    <col min="9994" max="9994" width="21.140625" style="194" customWidth="1"/>
    <col min="9995" max="10240" width="9.140625" style="194"/>
    <col min="10241" max="10241" width="13.7109375" style="194" customWidth="1"/>
    <col min="10242" max="10242" width="59" style="194" customWidth="1"/>
    <col min="10243" max="10243" width="12.7109375" style="194" customWidth="1"/>
    <col min="10244" max="10244" width="12.140625" style="194" customWidth="1"/>
    <col min="10245" max="10245" width="8" style="194" customWidth="1"/>
    <col min="10246" max="10246" width="11.140625" style="194" bestFit="1" customWidth="1"/>
    <col min="10247" max="10247" width="9.140625" style="194"/>
    <col min="10248" max="10248" width="12.85546875" style="194" customWidth="1"/>
    <col min="10249" max="10249" width="9.28515625" style="194" bestFit="1" customWidth="1"/>
    <col min="10250" max="10250" width="21.140625" style="194" customWidth="1"/>
    <col min="10251" max="10496" width="9.140625" style="194"/>
    <col min="10497" max="10497" width="13.7109375" style="194" customWidth="1"/>
    <col min="10498" max="10498" width="59" style="194" customWidth="1"/>
    <col min="10499" max="10499" width="12.7109375" style="194" customWidth="1"/>
    <col min="10500" max="10500" width="12.140625" style="194" customWidth="1"/>
    <col min="10501" max="10501" width="8" style="194" customWidth="1"/>
    <col min="10502" max="10502" width="11.140625" style="194" bestFit="1" customWidth="1"/>
    <col min="10503" max="10503" width="9.140625" style="194"/>
    <col min="10504" max="10504" width="12.85546875" style="194" customWidth="1"/>
    <col min="10505" max="10505" width="9.28515625" style="194" bestFit="1" customWidth="1"/>
    <col min="10506" max="10506" width="21.140625" style="194" customWidth="1"/>
    <col min="10507" max="10752" width="9.140625" style="194"/>
    <col min="10753" max="10753" width="13.7109375" style="194" customWidth="1"/>
    <col min="10754" max="10754" width="59" style="194" customWidth="1"/>
    <col min="10755" max="10755" width="12.7109375" style="194" customWidth="1"/>
    <col min="10756" max="10756" width="12.140625" style="194" customWidth="1"/>
    <col min="10757" max="10757" width="8" style="194" customWidth="1"/>
    <col min="10758" max="10758" width="11.140625" style="194" bestFit="1" customWidth="1"/>
    <col min="10759" max="10759" width="9.140625" style="194"/>
    <col min="10760" max="10760" width="12.85546875" style="194" customWidth="1"/>
    <col min="10761" max="10761" width="9.28515625" style="194" bestFit="1" customWidth="1"/>
    <col min="10762" max="10762" width="21.140625" style="194" customWidth="1"/>
    <col min="10763" max="11008" width="9.140625" style="194"/>
    <col min="11009" max="11009" width="13.7109375" style="194" customWidth="1"/>
    <col min="11010" max="11010" width="59" style="194" customWidth="1"/>
    <col min="11011" max="11011" width="12.7109375" style="194" customWidth="1"/>
    <col min="11012" max="11012" width="12.140625" style="194" customWidth="1"/>
    <col min="11013" max="11013" width="8" style="194" customWidth="1"/>
    <col min="11014" max="11014" width="11.140625" style="194" bestFit="1" customWidth="1"/>
    <col min="11015" max="11015" width="9.140625" style="194"/>
    <col min="11016" max="11016" width="12.85546875" style="194" customWidth="1"/>
    <col min="11017" max="11017" width="9.28515625" style="194" bestFit="1" customWidth="1"/>
    <col min="11018" max="11018" width="21.140625" style="194" customWidth="1"/>
    <col min="11019" max="11264" width="9.140625" style="194"/>
    <col min="11265" max="11265" width="13.7109375" style="194" customWidth="1"/>
    <col min="11266" max="11266" width="59" style="194" customWidth="1"/>
    <col min="11267" max="11267" width="12.7109375" style="194" customWidth="1"/>
    <col min="11268" max="11268" width="12.140625" style="194" customWidth="1"/>
    <col min="11269" max="11269" width="8" style="194" customWidth="1"/>
    <col min="11270" max="11270" width="11.140625" style="194" bestFit="1" customWidth="1"/>
    <col min="11271" max="11271" width="9.140625" style="194"/>
    <col min="11272" max="11272" width="12.85546875" style="194" customWidth="1"/>
    <col min="11273" max="11273" width="9.28515625" style="194" bestFit="1" customWidth="1"/>
    <col min="11274" max="11274" width="21.140625" style="194" customWidth="1"/>
    <col min="11275" max="11520" width="9.140625" style="194"/>
    <col min="11521" max="11521" width="13.7109375" style="194" customWidth="1"/>
    <col min="11522" max="11522" width="59" style="194" customWidth="1"/>
    <col min="11523" max="11523" width="12.7109375" style="194" customWidth="1"/>
    <col min="11524" max="11524" width="12.140625" style="194" customWidth="1"/>
    <col min="11525" max="11525" width="8" style="194" customWidth="1"/>
    <col min="11526" max="11526" width="11.140625" style="194" bestFit="1" customWidth="1"/>
    <col min="11527" max="11527" width="9.140625" style="194"/>
    <col min="11528" max="11528" width="12.85546875" style="194" customWidth="1"/>
    <col min="11529" max="11529" width="9.28515625" style="194" bestFit="1" customWidth="1"/>
    <col min="11530" max="11530" width="21.140625" style="194" customWidth="1"/>
    <col min="11531" max="11776" width="9.140625" style="194"/>
    <col min="11777" max="11777" width="13.7109375" style="194" customWidth="1"/>
    <col min="11778" max="11778" width="59" style="194" customWidth="1"/>
    <col min="11779" max="11779" width="12.7109375" style="194" customWidth="1"/>
    <col min="11780" max="11780" width="12.140625" style="194" customWidth="1"/>
    <col min="11781" max="11781" width="8" style="194" customWidth="1"/>
    <col min="11782" max="11782" width="11.140625" style="194" bestFit="1" customWidth="1"/>
    <col min="11783" max="11783" width="9.140625" style="194"/>
    <col min="11784" max="11784" width="12.85546875" style="194" customWidth="1"/>
    <col min="11785" max="11785" width="9.28515625" style="194" bestFit="1" customWidth="1"/>
    <col min="11786" max="11786" width="21.140625" style="194" customWidth="1"/>
    <col min="11787" max="12032" width="9.140625" style="194"/>
    <col min="12033" max="12033" width="13.7109375" style="194" customWidth="1"/>
    <col min="12034" max="12034" width="59" style="194" customWidth="1"/>
    <col min="12035" max="12035" width="12.7109375" style="194" customWidth="1"/>
    <col min="12036" max="12036" width="12.140625" style="194" customWidth="1"/>
    <col min="12037" max="12037" width="8" style="194" customWidth="1"/>
    <col min="12038" max="12038" width="11.140625" style="194" bestFit="1" customWidth="1"/>
    <col min="12039" max="12039" width="9.140625" style="194"/>
    <col min="12040" max="12040" width="12.85546875" style="194" customWidth="1"/>
    <col min="12041" max="12041" width="9.28515625" style="194" bestFit="1" customWidth="1"/>
    <col min="12042" max="12042" width="21.140625" style="194" customWidth="1"/>
    <col min="12043" max="12288" width="9.140625" style="194"/>
    <col min="12289" max="12289" width="13.7109375" style="194" customWidth="1"/>
    <col min="12290" max="12290" width="59" style="194" customWidth="1"/>
    <col min="12291" max="12291" width="12.7109375" style="194" customWidth="1"/>
    <col min="12292" max="12292" width="12.140625" style="194" customWidth="1"/>
    <col min="12293" max="12293" width="8" style="194" customWidth="1"/>
    <col min="12294" max="12294" width="11.140625" style="194" bestFit="1" customWidth="1"/>
    <col min="12295" max="12295" width="9.140625" style="194"/>
    <col min="12296" max="12296" width="12.85546875" style="194" customWidth="1"/>
    <col min="12297" max="12297" width="9.28515625" style="194" bestFit="1" customWidth="1"/>
    <col min="12298" max="12298" width="21.140625" style="194" customWidth="1"/>
    <col min="12299" max="12544" width="9.140625" style="194"/>
    <col min="12545" max="12545" width="13.7109375" style="194" customWidth="1"/>
    <col min="12546" max="12546" width="59" style="194" customWidth="1"/>
    <col min="12547" max="12547" width="12.7109375" style="194" customWidth="1"/>
    <col min="12548" max="12548" width="12.140625" style="194" customWidth="1"/>
    <col min="12549" max="12549" width="8" style="194" customWidth="1"/>
    <col min="12550" max="12550" width="11.140625" style="194" bestFit="1" customWidth="1"/>
    <col min="12551" max="12551" width="9.140625" style="194"/>
    <col min="12552" max="12552" width="12.85546875" style="194" customWidth="1"/>
    <col min="12553" max="12553" width="9.28515625" style="194" bestFit="1" customWidth="1"/>
    <col min="12554" max="12554" width="21.140625" style="194" customWidth="1"/>
    <col min="12555" max="12800" width="9.140625" style="194"/>
    <col min="12801" max="12801" width="13.7109375" style="194" customWidth="1"/>
    <col min="12802" max="12802" width="59" style="194" customWidth="1"/>
    <col min="12803" max="12803" width="12.7109375" style="194" customWidth="1"/>
    <col min="12804" max="12804" width="12.140625" style="194" customWidth="1"/>
    <col min="12805" max="12805" width="8" style="194" customWidth="1"/>
    <col min="12806" max="12806" width="11.140625" style="194" bestFit="1" customWidth="1"/>
    <col min="12807" max="12807" width="9.140625" style="194"/>
    <col min="12808" max="12808" width="12.85546875" style="194" customWidth="1"/>
    <col min="12809" max="12809" width="9.28515625" style="194" bestFit="1" customWidth="1"/>
    <col min="12810" max="12810" width="21.140625" style="194" customWidth="1"/>
    <col min="12811" max="13056" width="9.140625" style="194"/>
    <col min="13057" max="13057" width="13.7109375" style="194" customWidth="1"/>
    <col min="13058" max="13058" width="59" style="194" customWidth="1"/>
    <col min="13059" max="13059" width="12.7109375" style="194" customWidth="1"/>
    <col min="13060" max="13060" width="12.140625" style="194" customWidth="1"/>
    <col min="13061" max="13061" width="8" style="194" customWidth="1"/>
    <col min="13062" max="13062" width="11.140625" style="194" bestFit="1" customWidth="1"/>
    <col min="13063" max="13063" width="9.140625" style="194"/>
    <col min="13064" max="13064" width="12.85546875" style="194" customWidth="1"/>
    <col min="13065" max="13065" width="9.28515625" style="194" bestFit="1" customWidth="1"/>
    <col min="13066" max="13066" width="21.140625" style="194" customWidth="1"/>
    <col min="13067" max="13312" width="9.140625" style="194"/>
    <col min="13313" max="13313" width="13.7109375" style="194" customWidth="1"/>
    <col min="13314" max="13314" width="59" style="194" customWidth="1"/>
    <col min="13315" max="13315" width="12.7109375" style="194" customWidth="1"/>
    <col min="13316" max="13316" width="12.140625" style="194" customWidth="1"/>
    <col min="13317" max="13317" width="8" style="194" customWidth="1"/>
    <col min="13318" max="13318" width="11.140625" style="194" bestFit="1" customWidth="1"/>
    <col min="13319" max="13319" width="9.140625" style="194"/>
    <col min="13320" max="13320" width="12.85546875" style="194" customWidth="1"/>
    <col min="13321" max="13321" width="9.28515625" style="194" bestFit="1" customWidth="1"/>
    <col min="13322" max="13322" width="21.140625" style="194" customWidth="1"/>
    <col min="13323" max="13568" width="9.140625" style="194"/>
    <col min="13569" max="13569" width="13.7109375" style="194" customWidth="1"/>
    <col min="13570" max="13570" width="59" style="194" customWidth="1"/>
    <col min="13571" max="13571" width="12.7109375" style="194" customWidth="1"/>
    <col min="13572" max="13572" width="12.140625" style="194" customWidth="1"/>
    <col min="13573" max="13573" width="8" style="194" customWidth="1"/>
    <col min="13574" max="13574" width="11.140625" style="194" bestFit="1" customWidth="1"/>
    <col min="13575" max="13575" width="9.140625" style="194"/>
    <col min="13576" max="13576" width="12.85546875" style="194" customWidth="1"/>
    <col min="13577" max="13577" width="9.28515625" style="194" bestFit="1" customWidth="1"/>
    <col min="13578" max="13578" width="21.140625" style="194" customWidth="1"/>
    <col min="13579" max="13824" width="9.140625" style="194"/>
    <col min="13825" max="13825" width="13.7109375" style="194" customWidth="1"/>
    <col min="13826" max="13826" width="59" style="194" customWidth="1"/>
    <col min="13827" max="13827" width="12.7109375" style="194" customWidth="1"/>
    <col min="13828" max="13828" width="12.140625" style="194" customWidth="1"/>
    <col min="13829" max="13829" width="8" style="194" customWidth="1"/>
    <col min="13830" max="13830" width="11.140625" style="194" bestFit="1" customWidth="1"/>
    <col min="13831" max="13831" width="9.140625" style="194"/>
    <col min="13832" max="13832" width="12.85546875" style="194" customWidth="1"/>
    <col min="13833" max="13833" width="9.28515625" style="194" bestFit="1" customWidth="1"/>
    <col min="13834" max="13834" width="21.140625" style="194" customWidth="1"/>
    <col min="13835" max="14080" width="9.140625" style="194"/>
    <col min="14081" max="14081" width="13.7109375" style="194" customWidth="1"/>
    <col min="14082" max="14082" width="59" style="194" customWidth="1"/>
    <col min="14083" max="14083" width="12.7109375" style="194" customWidth="1"/>
    <col min="14084" max="14084" width="12.140625" style="194" customWidth="1"/>
    <col min="14085" max="14085" width="8" style="194" customWidth="1"/>
    <col min="14086" max="14086" width="11.140625" style="194" bestFit="1" customWidth="1"/>
    <col min="14087" max="14087" width="9.140625" style="194"/>
    <col min="14088" max="14088" width="12.85546875" style="194" customWidth="1"/>
    <col min="14089" max="14089" width="9.28515625" style="194" bestFit="1" customWidth="1"/>
    <col min="14090" max="14090" width="21.140625" style="194" customWidth="1"/>
    <col min="14091" max="14336" width="9.140625" style="194"/>
    <col min="14337" max="14337" width="13.7109375" style="194" customWidth="1"/>
    <col min="14338" max="14338" width="59" style="194" customWidth="1"/>
    <col min="14339" max="14339" width="12.7109375" style="194" customWidth="1"/>
    <col min="14340" max="14340" width="12.140625" style="194" customWidth="1"/>
    <col min="14341" max="14341" width="8" style="194" customWidth="1"/>
    <col min="14342" max="14342" width="11.140625" style="194" bestFit="1" customWidth="1"/>
    <col min="14343" max="14343" width="9.140625" style="194"/>
    <col min="14344" max="14344" width="12.85546875" style="194" customWidth="1"/>
    <col min="14345" max="14345" width="9.28515625" style="194" bestFit="1" customWidth="1"/>
    <col min="14346" max="14346" width="21.140625" style="194" customWidth="1"/>
    <col min="14347" max="14592" width="9.140625" style="194"/>
    <col min="14593" max="14593" width="13.7109375" style="194" customWidth="1"/>
    <col min="14594" max="14594" width="59" style="194" customWidth="1"/>
    <col min="14595" max="14595" width="12.7109375" style="194" customWidth="1"/>
    <col min="14596" max="14596" width="12.140625" style="194" customWidth="1"/>
    <col min="14597" max="14597" width="8" style="194" customWidth="1"/>
    <col min="14598" max="14598" width="11.140625" style="194" bestFit="1" customWidth="1"/>
    <col min="14599" max="14599" width="9.140625" style="194"/>
    <col min="14600" max="14600" width="12.85546875" style="194" customWidth="1"/>
    <col min="14601" max="14601" width="9.28515625" style="194" bestFit="1" customWidth="1"/>
    <col min="14602" max="14602" width="21.140625" style="194" customWidth="1"/>
    <col min="14603" max="14848" width="9.140625" style="194"/>
    <col min="14849" max="14849" width="13.7109375" style="194" customWidth="1"/>
    <col min="14850" max="14850" width="59" style="194" customWidth="1"/>
    <col min="14851" max="14851" width="12.7109375" style="194" customWidth="1"/>
    <col min="14852" max="14852" width="12.140625" style="194" customWidth="1"/>
    <col min="14853" max="14853" width="8" style="194" customWidth="1"/>
    <col min="14854" max="14854" width="11.140625" style="194" bestFit="1" customWidth="1"/>
    <col min="14855" max="14855" width="9.140625" style="194"/>
    <col min="14856" max="14856" width="12.85546875" style="194" customWidth="1"/>
    <col min="14857" max="14857" width="9.28515625" style="194" bestFit="1" customWidth="1"/>
    <col min="14858" max="14858" width="21.140625" style="194" customWidth="1"/>
    <col min="14859" max="15104" width="9.140625" style="194"/>
    <col min="15105" max="15105" width="13.7109375" style="194" customWidth="1"/>
    <col min="15106" max="15106" width="59" style="194" customWidth="1"/>
    <col min="15107" max="15107" width="12.7109375" style="194" customWidth="1"/>
    <col min="15108" max="15108" width="12.140625" style="194" customWidth="1"/>
    <col min="15109" max="15109" width="8" style="194" customWidth="1"/>
    <col min="15110" max="15110" width="11.140625" style="194" bestFit="1" customWidth="1"/>
    <col min="15111" max="15111" width="9.140625" style="194"/>
    <col min="15112" max="15112" width="12.85546875" style="194" customWidth="1"/>
    <col min="15113" max="15113" width="9.28515625" style="194" bestFit="1" customWidth="1"/>
    <col min="15114" max="15114" width="21.140625" style="194" customWidth="1"/>
    <col min="15115" max="15360" width="9.140625" style="194"/>
    <col min="15361" max="15361" width="13.7109375" style="194" customWidth="1"/>
    <col min="15362" max="15362" width="59" style="194" customWidth="1"/>
    <col min="15363" max="15363" width="12.7109375" style="194" customWidth="1"/>
    <col min="15364" max="15364" width="12.140625" style="194" customWidth="1"/>
    <col min="15365" max="15365" width="8" style="194" customWidth="1"/>
    <col min="15366" max="15366" width="11.140625" style="194" bestFit="1" customWidth="1"/>
    <col min="15367" max="15367" width="9.140625" style="194"/>
    <col min="15368" max="15368" width="12.85546875" style="194" customWidth="1"/>
    <col min="15369" max="15369" width="9.28515625" style="194" bestFit="1" customWidth="1"/>
    <col min="15370" max="15370" width="21.140625" style="194" customWidth="1"/>
    <col min="15371" max="15616" width="9.140625" style="194"/>
    <col min="15617" max="15617" width="13.7109375" style="194" customWidth="1"/>
    <col min="15618" max="15618" width="59" style="194" customWidth="1"/>
    <col min="15619" max="15619" width="12.7109375" style="194" customWidth="1"/>
    <col min="15620" max="15620" width="12.140625" style="194" customWidth="1"/>
    <col min="15621" max="15621" width="8" style="194" customWidth="1"/>
    <col min="15622" max="15622" width="11.140625" style="194" bestFit="1" customWidth="1"/>
    <col min="15623" max="15623" width="9.140625" style="194"/>
    <col min="15624" max="15624" width="12.85546875" style="194" customWidth="1"/>
    <col min="15625" max="15625" width="9.28515625" style="194" bestFit="1" customWidth="1"/>
    <col min="15626" max="15626" width="21.140625" style="194" customWidth="1"/>
    <col min="15627" max="15872" width="9.140625" style="194"/>
    <col min="15873" max="15873" width="13.7109375" style="194" customWidth="1"/>
    <col min="15874" max="15874" width="59" style="194" customWidth="1"/>
    <col min="15875" max="15875" width="12.7109375" style="194" customWidth="1"/>
    <col min="15876" max="15876" width="12.140625" style="194" customWidth="1"/>
    <col min="15877" max="15877" width="8" style="194" customWidth="1"/>
    <col min="15878" max="15878" width="11.140625" style="194" bestFit="1" customWidth="1"/>
    <col min="15879" max="15879" width="9.140625" style="194"/>
    <col min="15880" max="15880" width="12.85546875" style="194" customWidth="1"/>
    <col min="15881" max="15881" width="9.28515625" style="194" bestFit="1" customWidth="1"/>
    <col min="15882" max="15882" width="21.140625" style="194" customWidth="1"/>
    <col min="15883" max="16128" width="9.140625" style="194"/>
    <col min="16129" max="16129" width="13.7109375" style="194" customWidth="1"/>
    <col min="16130" max="16130" width="59" style="194" customWidth="1"/>
    <col min="16131" max="16131" width="12.7109375" style="194" customWidth="1"/>
    <col min="16132" max="16132" width="12.140625" style="194" customWidth="1"/>
    <col min="16133" max="16133" width="8" style="194" customWidth="1"/>
    <col min="16134" max="16134" width="11.140625" style="194" bestFit="1" customWidth="1"/>
    <col min="16135" max="16135" width="9.140625" style="194"/>
    <col min="16136" max="16136" width="12.85546875" style="194" customWidth="1"/>
    <col min="16137" max="16137" width="9.28515625" style="194" bestFit="1" customWidth="1"/>
    <col min="16138" max="16138" width="21.140625" style="194" customWidth="1"/>
    <col min="16139" max="16384" width="9.140625" style="194"/>
  </cols>
  <sheetData>
    <row r="1" spans="1:10" ht="23.25" customHeight="1">
      <c r="A1" s="193"/>
      <c r="B1" s="547" t="s">
        <v>33</v>
      </c>
      <c r="C1" s="548"/>
      <c r="D1" s="548"/>
      <c r="E1" s="548"/>
      <c r="F1" s="548"/>
      <c r="G1" s="548"/>
      <c r="H1" s="548"/>
      <c r="I1" s="548"/>
      <c r="J1" s="549"/>
    </row>
    <row r="2" spans="1:10" ht="23.25" customHeight="1">
      <c r="A2" s="550"/>
      <c r="B2" s="551"/>
      <c r="C2" s="551"/>
      <c r="D2" s="551"/>
      <c r="E2" s="551"/>
      <c r="F2" s="551"/>
      <c r="G2" s="551"/>
      <c r="H2" s="551"/>
      <c r="I2" s="551"/>
      <c r="J2" s="552"/>
    </row>
    <row r="3" spans="1:10" ht="14.25" customHeight="1">
      <c r="B3" s="195" t="s">
        <v>184</v>
      </c>
      <c r="C3" s="196"/>
      <c r="D3" s="209"/>
      <c r="E3" s="197"/>
      <c r="F3" s="196"/>
      <c r="G3" s="197"/>
      <c r="H3" s="209"/>
      <c r="I3" s="196"/>
      <c r="J3" s="216"/>
    </row>
    <row r="4" spans="1:10" ht="14.25" customHeight="1">
      <c r="A4" s="555" t="s">
        <v>145</v>
      </c>
      <c r="B4" s="555" t="s">
        <v>146</v>
      </c>
      <c r="C4" s="555" t="s">
        <v>147</v>
      </c>
      <c r="D4" s="554" t="s">
        <v>84</v>
      </c>
      <c r="E4" s="555" t="s">
        <v>148</v>
      </c>
      <c r="F4" s="553" t="s">
        <v>149</v>
      </c>
      <c r="G4" s="553"/>
      <c r="H4" s="554" t="s">
        <v>181</v>
      </c>
      <c r="I4" s="555" t="s">
        <v>151</v>
      </c>
      <c r="J4" s="554" t="s">
        <v>152</v>
      </c>
    </row>
    <row r="5" spans="1:10" ht="18" customHeight="1">
      <c r="A5" s="555"/>
      <c r="B5" s="555"/>
      <c r="C5" s="555"/>
      <c r="D5" s="554"/>
      <c r="E5" s="555"/>
      <c r="F5" s="50" t="s">
        <v>153</v>
      </c>
      <c r="G5" s="50" t="s">
        <v>154</v>
      </c>
      <c r="H5" s="554"/>
      <c r="I5" s="555"/>
      <c r="J5" s="554"/>
    </row>
    <row r="6" spans="1:10" ht="18" customHeight="1">
      <c r="A6" s="152"/>
      <c r="B6" s="152"/>
      <c r="C6" s="152"/>
      <c r="D6" s="207"/>
      <c r="E6" s="152"/>
      <c r="F6" s="50"/>
      <c r="G6" s="50"/>
      <c r="H6" s="207"/>
      <c r="I6" s="152"/>
      <c r="J6" s="207"/>
    </row>
    <row r="7" spans="1:10" ht="14.25" customHeight="1">
      <c r="A7" s="50">
        <v>83661</v>
      </c>
      <c r="B7" s="53" t="s">
        <v>186</v>
      </c>
      <c r="C7" s="53" t="s">
        <v>157</v>
      </c>
      <c r="D7" s="210">
        <v>10615.285714285716</v>
      </c>
      <c r="E7" s="50" t="s">
        <v>26</v>
      </c>
      <c r="F7" s="192">
        <v>0.61499999999999999</v>
      </c>
      <c r="G7" s="50" t="s">
        <v>308</v>
      </c>
      <c r="H7" s="208">
        <v>6528.4007142857154</v>
      </c>
      <c r="I7" s="259">
        <v>45.5</v>
      </c>
      <c r="J7" s="210">
        <v>297042.23</v>
      </c>
    </row>
    <row r="8" spans="1:10" ht="14.25" customHeight="1">
      <c r="A8" s="219"/>
      <c r="B8" s="206" t="s">
        <v>119</v>
      </c>
      <c r="C8" s="53"/>
      <c r="D8" s="210"/>
      <c r="E8" s="50"/>
      <c r="F8" s="53"/>
      <c r="G8" s="50"/>
      <c r="H8" s="210"/>
      <c r="I8" s="53"/>
      <c r="J8" s="217">
        <v>297042.23</v>
      </c>
    </row>
    <row r="12" spans="1:10" ht="14.25" customHeight="1">
      <c r="A12" s="193"/>
      <c r="B12" s="547" t="s">
        <v>161</v>
      </c>
      <c r="C12" s="548"/>
      <c r="D12" s="548"/>
      <c r="E12" s="548"/>
      <c r="F12" s="548"/>
      <c r="G12" s="548"/>
      <c r="H12" s="548"/>
      <c r="I12" s="548"/>
      <c r="J12" s="549"/>
    </row>
    <row r="13" spans="1:10" ht="14.25" customHeight="1">
      <c r="A13" s="550"/>
      <c r="B13" s="551"/>
      <c r="C13" s="551"/>
      <c r="D13" s="551"/>
      <c r="E13" s="551"/>
      <c r="F13" s="551"/>
      <c r="G13" s="551"/>
      <c r="H13" s="551"/>
      <c r="I13" s="551"/>
      <c r="J13" s="552"/>
    </row>
    <row r="14" spans="1:10" ht="14.25" customHeight="1">
      <c r="B14" s="198" t="s">
        <v>179</v>
      </c>
      <c r="C14" s="199"/>
      <c r="D14" s="211"/>
      <c r="E14" s="200"/>
      <c r="F14" s="199"/>
      <c r="G14" s="200"/>
      <c r="H14" s="215"/>
      <c r="I14" s="53"/>
      <c r="J14" s="210"/>
    </row>
    <row r="15" spans="1:10" ht="14.25" customHeight="1">
      <c r="A15" s="555" t="s">
        <v>145</v>
      </c>
      <c r="B15" s="555" t="s">
        <v>146</v>
      </c>
      <c r="C15" s="555" t="s">
        <v>147</v>
      </c>
      <c r="D15" s="554" t="s">
        <v>84</v>
      </c>
      <c r="E15" s="555" t="s">
        <v>148</v>
      </c>
      <c r="F15" s="553" t="s">
        <v>149</v>
      </c>
      <c r="G15" s="553"/>
      <c r="H15" s="556" t="s">
        <v>150</v>
      </c>
      <c r="I15" s="555" t="s">
        <v>151</v>
      </c>
      <c r="J15" s="554" t="s">
        <v>156</v>
      </c>
    </row>
    <row r="16" spans="1:10" ht="14.25" customHeight="1">
      <c r="A16" s="555"/>
      <c r="B16" s="555"/>
      <c r="C16" s="555"/>
      <c r="D16" s="554"/>
      <c r="E16" s="555"/>
      <c r="F16" s="50" t="s">
        <v>153</v>
      </c>
      <c r="G16" s="50" t="s">
        <v>154</v>
      </c>
      <c r="H16" s="556"/>
      <c r="I16" s="555"/>
      <c r="J16" s="554"/>
    </row>
    <row r="17" spans="1:10" ht="14.25" customHeight="1">
      <c r="A17" s="50">
        <v>96002</v>
      </c>
      <c r="B17" s="51" t="s">
        <v>18</v>
      </c>
      <c r="C17" s="50" t="s">
        <v>162</v>
      </c>
      <c r="D17" s="208">
        <v>620</v>
      </c>
      <c r="E17" s="50" t="s">
        <v>132</v>
      </c>
      <c r="F17" s="50">
        <v>2.4</v>
      </c>
      <c r="G17" s="50" t="s">
        <v>309</v>
      </c>
      <c r="H17" s="208">
        <v>1488</v>
      </c>
      <c r="I17" s="50">
        <v>20</v>
      </c>
      <c r="J17" s="210">
        <v>29760</v>
      </c>
    </row>
    <row r="18" spans="1:10" ht="25.5">
      <c r="A18" s="258">
        <v>97636</v>
      </c>
      <c r="B18" s="51" t="s">
        <v>144</v>
      </c>
      <c r="C18" s="50" t="s">
        <v>162</v>
      </c>
      <c r="D18" s="208">
        <v>620</v>
      </c>
      <c r="E18" s="50" t="s">
        <v>132</v>
      </c>
      <c r="F18" s="50">
        <v>2.4</v>
      </c>
      <c r="G18" s="50" t="s">
        <v>309</v>
      </c>
      <c r="H18" s="208">
        <v>1488</v>
      </c>
      <c r="I18" s="50">
        <v>20</v>
      </c>
      <c r="J18" s="210">
        <v>29760</v>
      </c>
    </row>
    <row r="19" spans="1:10" ht="14.25" customHeight="1">
      <c r="A19" s="50" t="s">
        <v>119</v>
      </c>
      <c r="B19" s="53"/>
      <c r="C19" s="53"/>
      <c r="D19" s="210"/>
      <c r="E19" s="50"/>
      <c r="F19" s="53"/>
      <c r="G19" s="50"/>
      <c r="H19" s="210"/>
      <c r="I19" s="53"/>
      <c r="J19" s="217">
        <v>59520</v>
      </c>
    </row>
    <row r="23" spans="1:10" ht="14.25" customHeight="1">
      <c r="A23" s="193"/>
      <c r="B23" s="547" t="s">
        <v>20</v>
      </c>
      <c r="C23" s="548"/>
      <c r="D23" s="548"/>
      <c r="E23" s="548"/>
      <c r="F23" s="548"/>
      <c r="G23" s="548"/>
      <c r="H23" s="548"/>
      <c r="I23" s="548"/>
      <c r="J23" s="549"/>
    </row>
    <row r="24" spans="1:10" ht="14.25" customHeight="1">
      <c r="A24" s="550"/>
      <c r="B24" s="551"/>
      <c r="C24" s="551"/>
      <c r="D24" s="551"/>
      <c r="E24" s="551"/>
      <c r="F24" s="551"/>
      <c r="G24" s="551"/>
      <c r="H24" s="551"/>
      <c r="I24" s="551"/>
      <c r="J24" s="552"/>
    </row>
    <row r="25" spans="1:10" ht="14.25" customHeight="1">
      <c r="B25" s="201" t="s">
        <v>160</v>
      </c>
      <c r="C25" s="201"/>
      <c r="D25" s="212"/>
      <c r="E25" s="202"/>
      <c r="F25" s="201"/>
      <c r="G25" s="202"/>
      <c r="H25" s="212"/>
      <c r="I25" s="53"/>
      <c r="J25" s="210"/>
    </row>
    <row r="26" spans="1:10" ht="14.25" customHeight="1">
      <c r="A26" s="555" t="s">
        <v>145</v>
      </c>
      <c r="B26" s="555" t="s">
        <v>146</v>
      </c>
      <c r="C26" s="555" t="s">
        <v>147</v>
      </c>
      <c r="D26" s="554" t="s">
        <v>84</v>
      </c>
      <c r="E26" s="555" t="s">
        <v>148</v>
      </c>
      <c r="F26" s="553" t="s">
        <v>149</v>
      </c>
      <c r="G26" s="553"/>
      <c r="H26" s="556" t="s">
        <v>150</v>
      </c>
      <c r="I26" s="555" t="s">
        <v>151</v>
      </c>
      <c r="J26" s="554" t="s">
        <v>156</v>
      </c>
    </row>
    <row r="27" spans="1:10" ht="14.25" customHeight="1">
      <c r="A27" s="555"/>
      <c r="B27" s="555"/>
      <c r="C27" s="555"/>
      <c r="D27" s="554"/>
      <c r="E27" s="555"/>
      <c r="F27" s="50" t="s">
        <v>153</v>
      </c>
      <c r="G27" s="50" t="s">
        <v>154</v>
      </c>
      <c r="H27" s="556"/>
      <c r="I27" s="555"/>
      <c r="J27" s="554"/>
    </row>
    <row r="28" spans="1:10" ht="40.5" customHeight="1">
      <c r="A28" s="53" t="s">
        <v>187</v>
      </c>
      <c r="B28" s="52" t="s">
        <v>28</v>
      </c>
      <c r="C28" s="50" t="s">
        <v>155</v>
      </c>
      <c r="D28" s="208">
        <v>6682.7733333333344</v>
      </c>
      <c r="E28" s="50" t="s">
        <v>132</v>
      </c>
      <c r="F28" s="50">
        <v>1.72</v>
      </c>
      <c r="G28" s="50" t="s">
        <v>309</v>
      </c>
      <c r="H28" s="208">
        <v>11494.370133333336</v>
      </c>
      <c r="I28" s="50">
        <v>20</v>
      </c>
      <c r="J28" s="210">
        <v>229887.4</v>
      </c>
    </row>
    <row r="29" spans="1:10" ht="14.25" customHeight="1">
      <c r="A29" s="50" t="s">
        <v>119</v>
      </c>
      <c r="B29" s="53"/>
      <c r="C29" s="53"/>
      <c r="D29" s="210"/>
      <c r="E29" s="50"/>
      <c r="F29" s="53"/>
      <c r="G29" s="50"/>
      <c r="H29" s="210"/>
      <c r="I29" s="53"/>
      <c r="J29" s="217">
        <v>229887.4</v>
      </c>
    </row>
    <row r="32" spans="1:10" ht="14.25" customHeight="1">
      <c r="A32" s="193"/>
      <c r="B32" s="547" t="s">
        <v>13</v>
      </c>
      <c r="C32" s="548"/>
      <c r="D32" s="548"/>
      <c r="E32" s="548"/>
      <c r="F32" s="548"/>
      <c r="G32" s="548"/>
      <c r="H32" s="548"/>
      <c r="I32" s="548"/>
      <c r="J32" s="549"/>
    </row>
    <row r="33" spans="1:10" ht="14.25" customHeight="1">
      <c r="A33" s="550"/>
      <c r="B33" s="551"/>
      <c r="C33" s="551"/>
      <c r="D33" s="551"/>
      <c r="E33" s="551"/>
      <c r="F33" s="551"/>
      <c r="G33" s="551"/>
      <c r="H33" s="551"/>
      <c r="I33" s="551"/>
      <c r="J33" s="552"/>
    </row>
    <row r="34" spans="1:10" ht="14.25" customHeight="1">
      <c r="A34" s="557" t="s">
        <v>179</v>
      </c>
      <c r="B34" s="557"/>
      <c r="C34" s="557"/>
      <c r="D34" s="557"/>
      <c r="E34" s="557"/>
      <c r="F34" s="557"/>
      <c r="G34" s="557"/>
      <c r="H34" s="557"/>
      <c r="I34" s="53"/>
      <c r="J34" s="210"/>
    </row>
    <row r="35" spans="1:10" ht="14.25" customHeight="1">
      <c r="A35" s="555" t="s">
        <v>145</v>
      </c>
      <c r="B35" s="555" t="s">
        <v>146</v>
      </c>
      <c r="C35" s="555" t="s">
        <v>147</v>
      </c>
      <c r="D35" s="554" t="s">
        <v>84</v>
      </c>
      <c r="E35" s="555" t="s">
        <v>148</v>
      </c>
      <c r="F35" s="553" t="s">
        <v>149</v>
      </c>
      <c r="G35" s="553"/>
      <c r="H35" s="556" t="s">
        <v>150</v>
      </c>
      <c r="I35" s="555" t="s">
        <v>151</v>
      </c>
      <c r="J35" s="554" t="s">
        <v>156</v>
      </c>
    </row>
    <row r="36" spans="1:10" ht="14.25" customHeight="1">
      <c r="A36" s="555"/>
      <c r="B36" s="555"/>
      <c r="C36" s="555"/>
      <c r="D36" s="554"/>
      <c r="E36" s="555"/>
      <c r="F36" s="50" t="s">
        <v>153</v>
      </c>
      <c r="G36" s="50" t="s">
        <v>154</v>
      </c>
      <c r="H36" s="556"/>
      <c r="I36" s="555"/>
      <c r="J36" s="554"/>
    </row>
    <row r="37" spans="1:10" ht="51">
      <c r="A37" s="50">
        <v>95995</v>
      </c>
      <c r="B37" s="51" t="s">
        <v>168</v>
      </c>
      <c r="C37" s="50" t="s">
        <v>162</v>
      </c>
      <c r="D37" s="208">
        <v>12384.5</v>
      </c>
      <c r="E37" s="50" t="s">
        <v>132</v>
      </c>
      <c r="F37" s="50">
        <v>2.4</v>
      </c>
      <c r="G37" s="50" t="s">
        <v>309</v>
      </c>
      <c r="H37" s="208">
        <v>29722.799999999999</v>
      </c>
      <c r="I37" s="50">
        <v>20</v>
      </c>
      <c r="J37" s="210">
        <v>594456</v>
      </c>
    </row>
    <row r="38" spans="1:10" ht="14.25" customHeight="1">
      <c r="A38" s="50" t="s">
        <v>119</v>
      </c>
      <c r="B38" s="53"/>
      <c r="C38" s="53"/>
      <c r="D38" s="210"/>
      <c r="E38" s="50"/>
      <c r="F38" s="53"/>
      <c r="G38" s="50"/>
      <c r="H38" s="210"/>
      <c r="I38" s="53"/>
      <c r="J38" s="217">
        <v>594456</v>
      </c>
    </row>
    <row r="39" spans="1:10" ht="14.25" customHeight="1">
      <c r="A39" s="204"/>
      <c r="B39" s="205"/>
      <c r="C39" s="205"/>
      <c r="D39" s="214"/>
      <c r="E39" s="204"/>
      <c r="F39" s="205"/>
      <c r="G39" s="204"/>
      <c r="H39" s="214"/>
      <c r="I39" s="205"/>
      <c r="J39" s="218"/>
    </row>
    <row r="40" spans="1:10" ht="14.25" customHeight="1">
      <c r="A40" s="557" t="s">
        <v>184</v>
      </c>
      <c r="B40" s="557"/>
      <c r="C40" s="557"/>
      <c r="D40" s="557"/>
      <c r="E40" s="557"/>
      <c r="F40" s="557"/>
      <c r="G40" s="557"/>
      <c r="H40" s="557"/>
      <c r="I40" s="53"/>
      <c r="J40" s="210"/>
    </row>
    <row r="41" spans="1:10" ht="14.25" customHeight="1">
      <c r="A41" s="555" t="s">
        <v>145</v>
      </c>
      <c r="B41" s="555" t="s">
        <v>146</v>
      </c>
      <c r="C41" s="555" t="s">
        <v>147</v>
      </c>
      <c r="D41" s="554" t="s">
        <v>84</v>
      </c>
      <c r="E41" s="555" t="s">
        <v>148</v>
      </c>
      <c r="F41" s="553" t="s">
        <v>149</v>
      </c>
      <c r="G41" s="553"/>
      <c r="H41" s="556" t="s">
        <v>150</v>
      </c>
      <c r="I41" s="555" t="s">
        <v>151</v>
      </c>
      <c r="J41" s="554" t="s">
        <v>152</v>
      </c>
    </row>
    <row r="42" spans="1:10" ht="14.25" customHeight="1">
      <c r="A42" s="555"/>
      <c r="B42" s="555"/>
      <c r="C42" s="555"/>
      <c r="D42" s="554"/>
      <c r="E42" s="555"/>
      <c r="F42" s="50" t="s">
        <v>153</v>
      </c>
      <c r="G42" s="50" t="s">
        <v>154</v>
      </c>
      <c r="H42" s="556"/>
      <c r="I42" s="555"/>
      <c r="J42" s="554"/>
    </row>
    <row r="43" spans="1:10" ht="51">
      <c r="A43" s="50">
        <v>95995</v>
      </c>
      <c r="B43" s="51" t="s">
        <v>168</v>
      </c>
      <c r="C43" s="50" t="s">
        <v>182</v>
      </c>
      <c r="D43" s="208">
        <v>12384.5</v>
      </c>
      <c r="E43" s="50" t="s">
        <v>132</v>
      </c>
      <c r="F43" s="50">
        <v>0.24149999999999999</v>
      </c>
      <c r="G43" s="50" t="s">
        <v>310</v>
      </c>
      <c r="H43" s="208">
        <v>2990.8567499999999</v>
      </c>
      <c r="I43" s="260">
        <v>40</v>
      </c>
      <c r="J43" s="210">
        <v>119634.27</v>
      </c>
    </row>
    <row r="44" spans="1:10" ht="51">
      <c r="A44" s="50">
        <v>95995</v>
      </c>
      <c r="B44" s="51" t="s">
        <v>168</v>
      </c>
      <c r="C44" s="50" t="s">
        <v>183</v>
      </c>
      <c r="D44" s="208">
        <v>12384.5</v>
      </c>
      <c r="E44" s="50" t="s">
        <v>132</v>
      </c>
      <c r="F44" s="50">
        <v>0.67049999999999998</v>
      </c>
      <c r="G44" s="50" t="s">
        <v>310</v>
      </c>
      <c r="H44" s="208">
        <v>8303.8072499999998</v>
      </c>
      <c r="I44" s="259">
        <v>56.5</v>
      </c>
      <c r="J44" s="210">
        <v>469165.1</v>
      </c>
    </row>
    <row r="45" spans="1:10" ht="14.25" customHeight="1">
      <c r="A45" s="50" t="s">
        <v>119</v>
      </c>
      <c r="B45" s="53"/>
      <c r="C45" s="53"/>
      <c r="D45" s="210"/>
      <c r="E45" s="50"/>
      <c r="F45" s="53"/>
      <c r="G45" s="50"/>
      <c r="H45" s="210"/>
      <c r="I45" s="53"/>
      <c r="J45" s="217">
        <v>588799.37</v>
      </c>
    </row>
    <row r="46" spans="1:10" ht="14.25" customHeight="1">
      <c r="A46" s="204"/>
      <c r="B46" s="205"/>
      <c r="C46" s="205"/>
      <c r="D46" s="214"/>
      <c r="E46" s="204"/>
      <c r="F46" s="205"/>
      <c r="G46" s="204"/>
      <c r="H46" s="214"/>
      <c r="I46" s="205"/>
      <c r="J46" s="218"/>
    </row>
    <row r="47" spans="1:10" ht="14.25" customHeight="1">
      <c r="A47" s="204"/>
      <c r="B47" s="205"/>
      <c r="C47" s="205"/>
      <c r="D47" s="214"/>
      <c r="E47" s="204"/>
      <c r="F47" s="205"/>
      <c r="G47" s="204"/>
      <c r="H47" s="214"/>
      <c r="I47" s="205"/>
      <c r="J47" s="218"/>
    </row>
    <row r="48" spans="1:10" ht="14.25" customHeight="1">
      <c r="A48" s="193"/>
      <c r="B48" s="547" t="s">
        <v>15</v>
      </c>
      <c r="C48" s="548"/>
      <c r="D48" s="548"/>
      <c r="E48" s="548"/>
      <c r="F48" s="548"/>
      <c r="G48" s="548"/>
      <c r="H48" s="548"/>
      <c r="I48" s="548"/>
      <c r="J48" s="549"/>
    </row>
    <row r="49" spans="1:10" ht="14.25" customHeight="1">
      <c r="A49" s="550"/>
      <c r="B49" s="551"/>
      <c r="C49" s="551"/>
      <c r="D49" s="551"/>
      <c r="E49" s="551"/>
      <c r="F49" s="551"/>
      <c r="G49" s="551"/>
      <c r="H49" s="551"/>
      <c r="I49" s="551"/>
      <c r="J49" s="552"/>
    </row>
    <row r="50" spans="1:10" ht="14.25" customHeight="1">
      <c r="A50" s="557" t="s">
        <v>179</v>
      </c>
      <c r="B50" s="557"/>
      <c r="C50" s="557"/>
      <c r="D50" s="557"/>
      <c r="E50" s="557"/>
      <c r="F50" s="557"/>
      <c r="G50" s="557"/>
      <c r="H50" s="557"/>
      <c r="I50" s="53"/>
      <c r="J50" s="210"/>
    </row>
    <row r="51" spans="1:10" ht="14.25" customHeight="1">
      <c r="A51" s="555" t="s">
        <v>145</v>
      </c>
      <c r="B51" s="555" t="s">
        <v>146</v>
      </c>
      <c r="C51" s="555" t="s">
        <v>147</v>
      </c>
      <c r="D51" s="554" t="s">
        <v>84</v>
      </c>
      <c r="E51" s="555" t="s">
        <v>148</v>
      </c>
      <c r="F51" s="553" t="s">
        <v>149</v>
      </c>
      <c r="G51" s="553"/>
      <c r="H51" s="556" t="s">
        <v>150</v>
      </c>
      <c r="I51" s="555" t="s">
        <v>151</v>
      </c>
      <c r="J51" s="554" t="s">
        <v>152</v>
      </c>
    </row>
    <row r="52" spans="1:10" ht="14.25" customHeight="1">
      <c r="A52" s="555"/>
      <c r="B52" s="555"/>
      <c r="C52" s="555"/>
      <c r="D52" s="554"/>
      <c r="E52" s="555"/>
      <c r="F52" s="50" t="s">
        <v>153</v>
      </c>
      <c r="G52" s="50" t="s">
        <v>154</v>
      </c>
      <c r="H52" s="556"/>
      <c r="I52" s="555"/>
      <c r="J52" s="554"/>
    </row>
    <row r="53" spans="1:10" ht="51">
      <c r="A53" s="50" t="s">
        <v>368</v>
      </c>
      <c r="B53" s="51" t="s">
        <v>313</v>
      </c>
      <c r="C53" s="50" t="s">
        <v>162</v>
      </c>
      <c r="D53" s="208">
        <v>947.05000000000007</v>
      </c>
      <c r="E53" s="50" t="s">
        <v>132</v>
      </c>
      <c r="F53" s="50">
        <v>2.4</v>
      </c>
      <c r="G53" s="50" t="s">
        <v>309</v>
      </c>
      <c r="H53" s="208">
        <v>2272.92</v>
      </c>
      <c r="I53" s="50">
        <v>20</v>
      </c>
      <c r="J53" s="210">
        <v>45458.400000000001</v>
      </c>
    </row>
    <row r="54" spans="1:10" ht="14.25" customHeight="1">
      <c r="A54" s="50" t="s">
        <v>119</v>
      </c>
      <c r="B54" s="53"/>
      <c r="C54" s="53"/>
      <c r="D54" s="210"/>
      <c r="E54" s="50"/>
      <c r="F54" s="53"/>
      <c r="G54" s="50"/>
      <c r="H54" s="210"/>
      <c r="I54" s="53"/>
      <c r="J54" s="217">
        <v>45458.400000000001</v>
      </c>
    </row>
    <row r="55" spans="1:10" ht="14.25" customHeight="1">
      <c r="A55" s="204"/>
      <c r="B55" s="205"/>
      <c r="C55" s="205"/>
      <c r="D55" s="214"/>
      <c r="E55" s="204"/>
      <c r="F55" s="205"/>
      <c r="G55" s="204"/>
      <c r="H55" s="214"/>
      <c r="I55" s="205"/>
      <c r="J55" s="218"/>
    </row>
    <row r="56" spans="1:10" ht="14.25" customHeight="1">
      <c r="A56" s="557" t="s">
        <v>184</v>
      </c>
      <c r="B56" s="557"/>
      <c r="C56" s="557"/>
      <c r="D56" s="557"/>
      <c r="E56" s="557"/>
      <c r="F56" s="557"/>
      <c r="G56" s="557"/>
      <c r="H56" s="557"/>
      <c r="I56" s="53"/>
      <c r="J56" s="210"/>
    </row>
    <row r="57" spans="1:10" ht="14.25" customHeight="1">
      <c r="A57" s="555" t="s">
        <v>145</v>
      </c>
      <c r="B57" s="555" t="s">
        <v>146</v>
      </c>
      <c r="C57" s="555" t="s">
        <v>147</v>
      </c>
      <c r="D57" s="554" t="s">
        <v>84</v>
      </c>
      <c r="E57" s="555" t="s">
        <v>148</v>
      </c>
      <c r="F57" s="553" t="s">
        <v>149</v>
      </c>
      <c r="G57" s="553"/>
      <c r="H57" s="556" t="s">
        <v>150</v>
      </c>
      <c r="I57" s="555" t="s">
        <v>151</v>
      </c>
      <c r="J57" s="554" t="s">
        <v>152</v>
      </c>
    </row>
    <row r="58" spans="1:10" ht="14.25" customHeight="1">
      <c r="A58" s="555"/>
      <c r="B58" s="555"/>
      <c r="C58" s="555"/>
      <c r="D58" s="554"/>
      <c r="E58" s="555"/>
      <c r="F58" s="50" t="s">
        <v>153</v>
      </c>
      <c r="G58" s="50" t="s">
        <v>154</v>
      </c>
      <c r="H58" s="556"/>
      <c r="I58" s="555"/>
      <c r="J58" s="554"/>
    </row>
    <row r="59" spans="1:10" ht="51">
      <c r="A59" s="50" t="s">
        <v>368</v>
      </c>
      <c r="B59" s="51" t="s">
        <v>313</v>
      </c>
      <c r="C59" s="50" t="s">
        <v>182</v>
      </c>
      <c r="D59" s="208">
        <v>947.05000000000007</v>
      </c>
      <c r="E59" s="50" t="s">
        <v>132</v>
      </c>
      <c r="F59" s="50">
        <v>0.24149999999999999</v>
      </c>
      <c r="G59" s="50" t="s">
        <v>310</v>
      </c>
      <c r="H59" s="208">
        <v>228.71257500000002</v>
      </c>
      <c r="I59" s="259">
        <v>40</v>
      </c>
      <c r="J59" s="210">
        <v>9148.5</v>
      </c>
    </row>
    <row r="60" spans="1:10" ht="51">
      <c r="A60" s="50" t="s">
        <v>368</v>
      </c>
      <c r="B60" s="51" t="s">
        <v>313</v>
      </c>
      <c r="C60" s="50" t="s">
        <v>183</v>
      </c>
      <c r="D60" s="208">
        <v>947.05000000000007</v>
      </c>
      <c r="E60" s="50" t="s">
        <v>132</v>
      </c>
      <c r="F60" s="50">
        <v>0.67049999999999998</v>
      </c>
      <c r="G60" s="50" t="s">
        <v>310</v>
      </c>
      <c r="H60" s="208">
        <v>634.99702500000001</v>
      </c>
      <c r="I60" s="259">
        <v>56.5</v>
      </c>
      <c r="J60" s="210">
        <v>35877.33</v>
      </c>
    </row>
    <row r="61" spans="1:10" ht="14.25" customHeight="1">
      <c r="A61" s="50" t="s">
        <v>119</v>
      </c>
      <c r="B61" s="53"/>
      <c r="C61" s="53"/>
      <c r="D61" s="210"/>
      <c r="E61" s="50"/>
      <c r="F61" s="53"/>
      <c r="G61" s="50"/>
      <c r="H61" s="210"/>
      <c r="I61" s="53"/>
      <c r="J61" s="217">
        <v>45025.83</v>
      </c>
    </row>
    <row r="62" spans="1:10" ht="14.25" customHeight="1">
      <c r="A62" s="204"/>
      <c r="B62" s="205"/>
      <c r="C62" s="205"/>
      <c r="D62" s="214"/>
      <c r="E62" s="204"/>
      <c r="F62" s="205"/>
      <c r="G62" s="204"/>
      <c r="H62" s="214"/>
      <c r="I62" s="205"/>
      <c r="J62" s="218"/>
    </row>
    <row r="63" spans="1:10" ht="14.25" customHeight="1">
      <c r="A63" s="204"/>
      <c r="B63" s="205"/>
      <c r="C63" s="205"/>
      <c r="D63" s="214"/>
      <c r="E63" s="204"/>
      <c r="F63" s="205"/>
      <c r="G63" s="204"/>
      <c r="H63" s="214"/>
      <c r="I63" s="205"/>
      <c r="J63" s="218"/>
    </row>
    <row r="64" spans="1:10" ht="14.25" customHeight="1">
      <c r="A64" s="193"/>
      <c r="B64" s="547" t="s">
        <v>12</v>
      </c>
      <c r="C64" s="548"/>
      <c r="D64" s="548"/>
      <c r="E64" s="548"/>
      <c r="F64" s="548"/>
      <c r="G64" s="548"/>
      <c r="H64" s="548"/>
      <c r="I64" s="548"/>
      <c r="J64" s="549"/>
    </row>
    <row r="65" spans="1:10" ht="14.25" customHeight="1">
      <c r="A65" s="550"/>
      <c r="B65" s="551"/>
      <c r="C65" s="551"/>
      <c r="D65" s="551"/>
      <c r="E65" s="551"/>
      <c r="F65" s="551"/>
      <c r="G65" s="551"/>
      <c r="H65" s="551"/>
      <c r="I65" s="551"/>
      <c r="J65" s="552"/>
    </row>
    <row r="66" spans="1:10" ht="14.25" customHeight="1">
      <c r="A66" s="557" t="s">
        <v>179</v>
      </c>
      <c r="B66" s="557"/>
      <c r="C66" s="557"/>
      <c r="D66" s="557"/>
      <c r="E66" s="557"/>
      <c r="F66" s="557"/>
      <c r="G66" s="557"/>
      <c r="H66" s="557"/>
      <c r="I66" s="53"/>
      <c r="J66" s="210"/>
    </row>
    <row r="67" spans="1:10" ht="14.25" customHeight="1">
      <c r="A67" s="555" t="s">
        <v>145</v>
      </c>
      <c r="B67" s="555" t="s">
        <v>146</v>
      </c>
      <c r="C67" s="555" t="s">
        <v>147</v>
      </c>
      <c r="D67" s="554" t="s">
        <v>84</v>
      </c>
      <c r="E67" s="555" t="s">
        <v>148</v>
      </c>
      <c r="F67" s="553" t="s">
        <v>149</v>
      </c>
      <c r="G67" s="553"/>
      <c r="H67" s="556" t="s">
        <v>150</v>
      </c>
      <c r="I67" s="555" t="s">
        <v>151</v>
      </c>
      <c r="J67" s="554" t="s">
        <v>152</v>
      </c>
    </row>
    <row r="68" spans="1:10" ht="14.25" customHeight="1">
      <c r="A68" s="555"/>
      <c r="B68" s="555"/>
      <c r="C68" s="555"/>
      <c r="D68" s="554"/>
      <c r="E68" s="555"/>
      <c r="F68" s="50" t="s">
        <v>153</v>
      </c>
      <c r="G68" s="50" t="s">
        <v>154</v>
      </c>
      <c r="H68" s="556"/>
      <c r="I68" s="555"/>
      <c r="J68" s="554"/>
    </row>
    <row r="69" spans="1:10" ht="38.25">
      <c r="A69" s="50" t="s">
        <v>365</v>
      </c>
      <c r="B69" s="51" t="s">
        <v>312</v>
      </c>
      <c r="C69" s="50" t="s">
        <v>162</v>
      </c>
      <c r="D69" s="208">
        <v>1238.45</v>
      </c>
      <c r="E69" s="50" t="s">
        <v>132</v>
      </c>
      <c r="F69" s="50">
        <v>2.4</v>
      </c>
      <c r="G69" s="50" t="s">
        <v>309</v>
      </c>
      <c r="H69" s="208">
        <v>2972.28</v>
      </c>
      <c r="I69" s="50">
        <v>20</v>
      </c>
      <c r="J69" s="210">
        <v>59445.599999999999</v>
      </c>
    </row>
    <row r="70" spans="1:10" ht="14.25" customHeight="1">
      <c r="A70" s="50" t="s">
        <v>119</v>
      </c>
      <c r="B70" s="53"/>
      <c r="C70" s="53"/>
      <c r="D70" s="210"/>
      <c r="E70" s="50"/>
      <c r="F70" s="53"/>
      <c r="G70" s="50"/>
      <c r="H70" s="210"/>
      <c r="I70" s="53"/>
      <c r="J70" s="217">
        <v>59445.599999999999</v>
      </c>
    </row>
    <row r="72" spans="1:10" ht="14.25" customHeight="1">
      <c r="A72" s="557" t="s">
        <v>184</v>
      </c>
      <c r="B72" s="557"/>
      <c r="C72" s="557"/>
      <c r="D72" s="557"/>
      <c r="E72" s="557"/>
      <c r="F72" s="557"/>
      <c r="G72" s="557"/>
      <c r="H72" s="557"/>
      <c r="I72" s="53"/>
      <c r="J72" s="210"/>
    </row>
    <row r="73" spans="1:10" ht="14.25" customHeight="1">
      <c r="A73" s="555" t="s">
        <v>145</v>
      </c>
      <c r="B73" s="555" t="s">
        <v>146</v>
      </c>
      <c r="C73" s="555" t="s">
        <v>147</v>
      </c>
      <c r="D73" s="554" t="s">
        <v>84</v>
      </c>
      <c r="E73" s="555" t="s">
        <v>148</v>
      </c>
      <c r="F73" s="553" t="s">
        <v>149</v>
      </c>
      <c r="G73" s="553"/>
      <c r="H73" s="556" t="s">
        <v>150</v>
      </c>
      <c r="I73" s="555" t="s">
        <v>151</v>
      </c>
      <c r="J73" s="554" t="s">
        <v>152</v>
      </c>
    </row>
    <row r="74" spans="1:10" ht="14.25" customHeight="1">
      <c r="A74" s="555"/>
      <c r="B74" s="555"/>
      <c r="C74" s="555"/>
      <c r="D74" s="554"/>
      <c r="E74" s="555"/>
      <c r="F74" s="50" t="s">
        <v>153</v>
      </c>
      <c r="G74" s="50" t="s">
        <v>154</v>
      </c>
      <c r="H74" s="556"/>
      <c r="I74" s="555"/>
      <c r="J74" s="554"/>
    </row>
    <row r="75" spans="1:10" ht="38.25">
      <c r="A75" s="50" t="s">
        <v>365</v>
      </c>
      <c r="B75" s="51" t="s">
        <v>312</v>
      </c>
      <c r="C75" s="50" t="s">
        <v>182</v>
      </c>
      <c r="D75" s="208">
        <v>1238.45</v>
      </c>
      <c r="E75" s="50" t="s">
        <v>132</v>
      </c>
      <c r="F75" s="50">
        <v>0.24149999999999999</v>
      </c>
      <c r="G75" s="50" t="s">
        <v>310</v>
      </c>
      <c r="H75" s="208">
        <v>299.08567499999998</v>
      </c>
      <c r="I75" s="259">
        <v>40</v>
      </c>
      <c r="J75" s="210">
        <v>11963.42</v>
      </c>
    </row>
    <row r="76" spans="1:10" ht="38.25">
      <c r="A76" s="50" t="s">
        <v>365</v>
      </c>
      <c r="B76" s="51" t="s">
        <v>312</v>
      </c>
      <c r="C76" s="50" t="s">
        <v>183</v>
      </c>
      <c r="D76" s="208">
        <v>1238.45</v>
      </c>
      <c r="E76" s="50" t="s">
        <v>132</v>
      </c>
      <c r="F76" s="50">
        <v>0.67049999999999998</v>
      </c>
      <c r="G76" s="50" t="s">
        <v>310</v>
      </c>
      <c r="H76" s="208">
        <v>830.38072499999998</v>
      </c>
      <c r="I76" s="259">
        <v>56.5</v>
      </c>
      <c r="J76" s="210">
        <v>46916.51</v>
      </c>
    </row>
    <row r="77" spans="1:10" ht="14.25" customHeight="1">
      <c r="A77" s="50" t="s">
        <v>119</v>
      </c>
      <c r="B77" s="53"/>
      <c r="C77" s="53"/>
      <c r="D77" s="210"/>
      <c r="E77" s="50"/>
      <c r="F77" s="53"/>
      <c r="G77" s="50"/>
      <c r="H77" s="210"/>
      <c r="I77" s="53"/>
      <c r="J77" s="217">
        <v>58879.93</v>
      </c>
    </row>
    <row r="82" spans="1:10" ht="14.25" customHeight="1">
      <c r="A82" s="193"/>
      <c r="B82" s="547" t="s">
        <v>275</v>
      </c>
      <c r="C82" s="548"/>
      <c r="D82" s="548"/>
      <c r="E82" s="548"/>
      <c r="F82" s="548"/>
      <c r="G82" s="548"/>
      <c r="H82" s="548"/>
      <c r="I82" s="548"/>
      <c r="J82" s="549"/>
    </row>
    <row r="83" spans="1:10" ht="14.25" customHeight="1">
      <c r="A83" s="550"/>
      <c r="B83" s="551"/>
      <c r="C83" s="551"/>
      <c r="D83" s="551"/>
      <c r="E83" s="551"/>
      <c r="F83" s="551"/>
      <c r="G83" s="551"/>
      <c r="H83" s="551"/>
      <c r="I83" s="551"/>
      <c r="J83" s="552"/>
    </row>
    <row r="84" spans="1:10" ht="14.25" customHeight="1">
      <c r="A84" s="558" t="s">
        <v>179</v>
      </c>
      <c r="B84" s="558"/>
      <c r="C84" s="558"/>
      <c r="D84" s="558"/>
      <c r="E84" s="558"/>
      <c r="F84" s="558"/>
      <c r="G84" s="558"/>
      <c r="H84" s="558"/>
      <c r="I84" s="53"/>
      <c r="J84" s="210"/>
    </row>
    <row r="85" spans="1:10" ht="14.25" customHeight="1">
      <c r="A85" s="555" t="s">
        <v>145</v>
      </c>
      <c r="B85" s="555" t="s">
        <v>146</v>
      </c>
      <c r="C85" s="555" t="s">
        <v>147</v>
      </c>
      <c r="D85" s="554" t="s">
        <v>84</v>
      </c>
      <c r="E85" s="555" t="s">
        <v>148</v>
      </c>
      <c r="F85" s="553" t="s">
        <v>149</v>
      </c>
      <c r="G85" s="553"/>
      <c r="H85" s="556" t="s">
        <v>150</v>
      </c>
      <c r="I85" s="555" t="s">
        <v>151</v>
      </c>
      <c r="J85" s="554" t="s">
        <v>156</v>
      </c>
    </row>
    <row r="86" spans="1:10" ht="14.25" customHeight="1">
      <c r="A86" s="555"/>
      <c r="B86" s="555"/>
      <c r="C86" s="555"/>
      <c r="D86" s="554"/>
      <c r="E86" s="555"/>
      <c r="F86" s="50" t="s">
        <v>153</v>
      </c>
      <c r="G86" s="50" t="s">
        <v>154</v>
      </c>
      <c r="H86" s="556"/>
      <c r="I86" s="555"/>
      <c r="J86" s="554"/>
    </row>
    <row r="87" spans="1:10" ht="38.25">
      <c r="A87" s="50">
        <v>74010</v>
      </c>
      <c r="B87" s="52" t="s">
        <v>245</v>
      </c>
      <c r="C87" s="53" t="s">
        <v>155</v>
      </c>
      <c r="D87" s="208">
        <v>1596.5652040800001</v>
      </c>
      <c r="E87" s="50" t="s">
        <v>132</v>
      </c>
      <c r="F87" s="53">
        <v>1.72</v>
      </c>
      <c r="G87" s="50" t="s">
        <v>309</v>
      </c>
      <c r="H87" s="208">
        <v>2746.0921510175999</v>
      </c>
      <c r="I87" s="53">
        <v>20</v>
      </c>
      <c r="J87" s="210">
        <v>54921.84</v>
      </c>
    </row>
    <row r="88" spans="1:10" ht="25.5">
      <c r="A88" s="50" t="s">
        <v>367</v>
      </c>
      <c r="B88" s="52" t="s">
        <v>241</v>
      </c>
      <c r="C88" s="53" t="s">
        <v>253</v>
      </c>
      <c r="D88" s="208">
        <v>561.1848819999999</v>
      </c>
      <c r="E88" s="50" t="s">
        <v>132</v>
      </c>
      <c r="F88" s="53">
        <v>2.5</v>
      </c>
      <c r="G88" s="50" t="s">
        <v>309</v>
      </c>
      <c r="H88" s="208">
        <v>1402.9622049999998</v>
      </c>
      <c r="I88" s="53">
        <v>20</v>
      </c>
      <c r="J88" s="210">
        <v>28059.24</v>
      </c>
    </row>
    <row r="89" spans="1:10" ht="14.25" customHeight="1">
      <c r="A89" s="50" t="s">
        <v>119</v>
      </c>
      <c r="B89" s="53"/>
      <c r="C89" s="53"/>
      <c r="D89" s="210"/>
      <c r="E89" s="50"/>
      <c r="F89" s="53"/>
      <c r="G89" s="50"/>
      <c r="H89" s="210"/>
      <c r="I89" s="53"/>
      <c r="J89" s="217">
        <v>82981.08</v>
      </c>
    </row>
    <row r="91" spans="1:10" ht="14.25" customHeight="1">
      <c r="A91" s="558" t="s">
        <v>179</v>
      </c>
      <c r="B91" s="558"/>
      <c r="C91" s="558"/>
      <c r="D91" s="558"/>
      <c r="E91" s="558"/>
      <c r="F91" s="558"/>
      <c r="G91" s="558"/>
      <c r="H91" s="558"/>
      <c r="I91" s="53"/>
      <c r="J91" s="210"/>
    </row>
    <row r="92" spans="1:10" ht="14.25" customHeight="1">
      <c r="A92" s="555" t="s">
        <v>145</v>
      </c>
      <c r="B92" s="555" t="s">
        <v>146</v>
      </c>
      <c r="C92" s="555" t="s">
        <v>147</v>
      </c>
      <c r="D92" s="554" t="s">
        <v>84</v>
      </c>
      <c r="E92" s="555" t="s">
        <v>148</v>
      </c>
      <c r="F92" s="553" t="s">
        <v>149</v>
      </c>
      <c r="G92" s="553"/>
      <c r="H92" s="556" t="s">
        <v>150</v>
      </c>
      <c r="I92" s="555" t="s">
        <v>151</v>
      </c>
      <c r="J92" s="554" t="s">
        <v>156</v>
      </c>
    </row>
    <row r="93" spans="1:10" ht="14.25" customHeight="1">
      <c r="A93" s="555"/>
      <c r="B93" s="555"/>
      <c r="C93" s="555"/>
      <c r="D93" s="554"/>
      <c r="E93" s="555"/>
      <c r="F93" s="50" t="s">
        <v>153</v>
      </c>
      <c r="G93" s="50" t="s">
        <v>154</v>
      </c>
      <c r="H93" s="556"/>
      <c r="I93" s="555"/>
      <c r="J93" s="554"/>
    </row>
    <row r="94" spans="1:10" ht="76.5">
      <c r="A94" s="50">
        <v>93381</v>
      </c>
      <c r="B94" s="52" t="s">
        <v>244</v>
      </c>
      <c r="C94" s="53" t="s">
        <v>155</v>
      </c>
      <c r="D94" s="208">
        <v>77.064000000000021</v>
      </c>
      <c r="E94" s="50" t="s">
        <v>132</v>
      </c>
      <c r="F94" s="53">
        <v>1.72</v>
      </c>
      <c r="G94" s="50" t="s">
        <v>309</v>
      </c>
      <c r="H94" s="208">
        <v>132.55008000000004</v>
      </c>
      <c r="I94" s="53">
        <v>20</v>
      </c>
      <c r="J94" s="210">
        <v>2651</v>
      </c>
    </row>
    <row r="95" spans="1:10" ht="33.75" customHeight="1">
      <c r="A95" s="50">
        <v>92813</v>
      </c>
      <c r="B95" s="52" t="s">
        <v>241</v>
      </c>
      <c r="C95" s="53" t="s">
        <v>253</v>
      </c>
      <c r="D95" s="208">
        <v>168.69999999999996</v>
      </c>
      <c r="E95" s="50" t="s">
        <v>132</v>
      </c>
      <c r="F95" s="53">
        <v>2.5</v>
      </c>
      <c r="G95" s="50" t="s">
        <v>309</v>
      </c>
      <c r="H95" s="208">
        <v>421.74999999999989</v>
      </c>
      <c r="I95" s="53">
        <v>20</v>
      </c>
      <c r="J95" s="210">
        <v>8435</v>
      </c>
    </row>
    <row r="96" spans="1:10" ht="14.25" customHeight="1">
      <c r="A96" s="50" t="s">
        <v>119</v>
      </c>
      <c r="B96" s="53"/>
      <c r="C96" s="53"/>
      <c r="D96" s="210"/>
      <c r="E96" s="50"/>
      <c r="F96" s="53"/>
      <c r="G96" s="50"/>
      <c r="H96" s="210"/>
      <c r="I96" s="53"/>
      <c r="J96" s="217">
        <v>11086</v>
      </c>
    </row>
  </sheetData>
  <mergeCells count="121">
    <mergeCell ref="A92:A93"/>
    <mergeCell ref="B92:B93"/>
    <mergeCell ref="C92:C93"/>
    <mergeCell ref="D92:D93"/>
    <mergeCell ref="E92:E93"/>
    <mergeCell ref="F92:G92"/>
    <mergeCell ref="H92:H93"/>
    <mergeCell ref="I92:I93"/>
    <mergeCell ref="J92:J93"/>
    <mergeCell ref="A91:H91"/>
    <mergeCell ref="B82:J82"/>
    <mergeCell ref="A83:J83"/>
    <mergeCell ref="A84:H84"/>
    <mergeCell ref="A85:A86"/>
    <mergeCell ref="B85:B86"/>
    <mergeCell ref="C85:C86"/>
    <mergeCell ref="D85:D86"/>
    <mergeCell ref="E85:E86"/>
    <mergeCell ref="F85:G85"/>
    <mergeCell ref="H85:H86"/>
    <mergeCell ref="I85:I86"/>
    <mergeCell ref="J85:J86"/>
    <mergeCell ref="I73:I74"/>
    <mergeCell ref="J73:J74"/>
    <mergeCell ref="A72:H72"/>
    <mergeCell ref="A73:A74"/>
    <mergeCell ref="B73:B74"/>
    <mergeCell ref="C73:C74"/>
    <mergeCell ref="D73:D74"/>
    <mergeCell ref="E73:E74"/>
    <mergeCell ref="F73:G73"/>
    <mergeCell ref="H73:H74"/>
    <mergeCell ref="J41:J42"/>
    <mergeCell ref="A56:H56"/>
    <mergeCell ref="A57:A58"/>
    <mergeCell ref="B57:B58"/>
    <mergeCell ref="C57:C58"/>
    <mergeCell ref="D57:D58"/>
    <mergeCell ref="E57:E58"/>
    <mergeCell ref="F57:G57"/>
    <mergeCell ref="H57:H58"/>
    <mergeCell ref="I57:I58"/>
    <mergeCell ref="J57:J58"/>
    <mergeCell ref="D41:D42"/>
    <mergeCell ref="E41:E42"/>
    <mergeCell ref="F41:G41"/>
    <mergeCell ref="H41:H42"/>
    <mergeCell ref="I41:I42"/>
    <mergeCell ref="F51:G51"/>
    <mergeCell ref="H51:H52"/>
    <mergeCell ref="I51:I52"/>
    <mergeCell ref="J51:J52"/>
    <mergeCell ref="A40:H40"/>
    <mergeCell ref="A41:A42"/>
    <mergeCell ref="B41:B42"/>
    <mergeCell ref="C41:C42"/>
    <mergeCell ref="B64:J64"/>
    <mergeCell ref="A65:J65"/>
    <mergeCell ref="A66:H66"/>
    <mergeCell ref="A67:A68"/>
    <mergeCell ref="B67:B68"/>
    <mergeCell ref="C67:C68"/>
    <mergeCell ref="D67:D68"/>
    <mergeCell ref="E67:E68"/>
    <mergeCell ref="F67:G67"/>
    <mergeCell ref="H67:H68"/>
    <mergeCell ref="I67:I68"/>
    <mergeCell ref="J67:J68"/>
    <mergeCell ref="B48:J48"/>
    <mergeCell ref="A49:J49"/>
    <mergeCell ref="A50:H50"/>
    <mergeCell ref="A51:A52"/>
    <mergeCell ref="B51:B52"/>
    <mergeCell ref="C51:C52"/>
    <mergeCell ref="D51:D52"/>
    <mergeCell ref="E51:E52"/>
    <mergeCell ref="B32:J32"/>
    <mergeCell ref="A33:J33"/>
    <mergeCell ref="A34:H34"/>
    <mergeCell ref="A35:A36"/>
    <mergeCell ref="B35:B36"/>
    <mergeCell ref="C35:C36"/>
    <mergeCell ref="D35:D36"/>
    <mergeCell ref="E35:E36"/>
    <mergeCell ref="F35:G35"/>
    <mergeCell ref="H35:H36"/>
    <mergeCell ref="I35:I36"/>
    <mergeCell ref="J35:J36"/>
    <mergeCell ref="B12:J12"/>
    <mergeCell ref="A13:J13"/>
    <mergeCell ref="A15:A16"/>
    <mergeCell ref="B15:B16"/>
    <mergeCell ref="C15:C16"/>
    <mergeCell ref="D15:D16"/>
    <mergeCell ref="A26:A27"/>
    <mergeCell ref="B26:B27"/>
    <mergeCell ref="C26:C27"/>
    <mergeCell ref="D26:D27"/>
    <mergeCell ref="E26:E27"/>
    <mergeCell ref="F26:G26"/>
    <mergeCell ref="B23:J23"/>
    <mergeCell ref="E15:E16"/>
    <mergeCell ref="F15:G15"/>
    <mergeCell ref="H15:H16"/>
    <mergeCell ref="I15:I16"/>
    <mergeCell ref="J15:J16"/>
    <mergeCell ref="A24:J24"/>
    <mergeCell ref="H26:H27"/>
    <mergeCell ref="I26:I27"/>
    <mergeCell ref="J26:J27"/>
    <mergeCell ref="B1:J1"/>
    <mergeCell ref="A2:J2"/>
    <mergeCell ref="F4:G4"/>
    <mergeCell ref="H4:H5"/>
    <mergeCell ref="I4:I5"/>
    <mergeCell ref="J4:J5"/>
    <mergeCell ref="A4:A5"/>
    <mergeCell ref="B4:B5"/>
    <mergeCell ref="C4:C5"/>
    <mergeCell ref="D4:D5"/>
    <mergeCell ref="E4:E5"/>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dimension ref="A1:U43"/>
  <sheetViews>
    <sheetView view="pageBreakPreview" zoomScaleNormal="100" zoomScaleSheetLayoutView="100" workbookViewId="0">
      <selection activeCell="Y28" sqref="Y28"/>
    </sheetView>
  </sheetViews>
  <sheetFormatPr defaultRowHeight="12.75"/>
  <cols>
    <col min="1" max="11" width="4.140625" style="30" customWidth="1"/>
    <col min="12" max="12" width="6.85546875" style="30" customWidth="1"/>
    <col min="13" max="20" width="4.140625" style="30" customWidth="1"/>
    <col min="21" max="21" width="12.7109375" style="30" customWidth="1"/>
    <col min="22" max="256" width="9.140625" style="30"/>
    <col min="257" max="267" width="4.140625" style="30" customWidth="1"/>
    <col min="268" max="268" width="6.85546875" style="30" customWidth="1"/>
    <col min="269" max="276" width="4.140625" style="30" customWidth="1"/>
    <col min="277" max="277" width="12.7109375" style="30" customWidth="1"/>
    <col min="278" max="512" width="9.140625" style="30"/>
    <col min="513" max="523" width="4.140625" style="30" customWidth="1"/>
    <col min="524" max="524" width="6.85546875" style="30" customWidth="1"/>
    <col min="525" max="532" width="4.140625" style="30" customWidth="1"/>
    <col min="533" max="533" width="12.7109375" style="30" customWidth="1"/>
    <col min="534" max="768" width="9.140625" style="30"/>
    <col min="769" max="779" width="4.140625" style="30" customWidth="1"/>
    <col min="780" max="780" width="6.85546875" style="30" customWidth="1"/>
    <col min="781" max="788" width="4.140625" style="30" customWidth="1"/>
    <col min="789" max="789" width="12.7109375" style="30" customWidth="1"/>
    <col min="790" max="1024" width="9.140625" style="30"/>
    <col min="1025" max="1035" width="4.140625" style="30" customWidth="1"/>
    <col min="1036" max="1036" width="6.85546875" style="30" customWidth="1"/>
    <col min="1037" max="1044" width="4.140625" style="30" customWidth="1"/>
    <col min="1045" max="1045" width="12.7109375" style="30" customWidth="1"/>
    <col min="1046" max="1280" width="9.140625" style="30"/>
    <col min="1281" max="1291" width="4.140625" style="30" customWidth="1"/>
    <col min="1292" max="1292" width="6.85546875" style="30" customWidth="1"/>
    <col min="1293" max="1300" width="4.140625" style="30" customWidth="1"/>
    <col min="1301" max="1301" width="12.7109375" style="30" customWidth="1"/>
    <col min="1302" max="1536" width="9.140625" style="30"/>
    <col min="1537" max="1547" width="4.140625" style="30" customWidth="1"/>
    <col min="1548" max="1548" width="6.85546875" style="30" customWidth="1"/>
    <col min="1549" max="1556" width="4.140625" style="30" customWidth="1"/>
    <col min="1557" max="1557" width="12.7109375" style="30" customWidth="1"/>
    <col min="1558" max="1792" width="9.140625" style="30"/>
    <col min="1793" max="1803" width="4.140625" style="30" customWidth="1"/>
    <col min="1804" max="1804" width="6.85546875" style="30" customWidth="1"/>
    <col min="1805" max="1812" width="4.140625" style="30" customWidth="1"/>
    <col min="1813" max="1813" width="12.7109375" style="30" customWidth="1"/>
    <col min="1814" max="2048" width="9.140625" style="30"/>
    <col min="2049" max="2059" width="4.140625" style="30" customWidth="1"/>
    <col min="2060" max="2060" width="6.85546875" style="30" customWidth="1"/>
    <col min="2061" max="2068" width="4.140625" style="30" customWidth="1"/>
    <col min="2069" max="2069" width="12.7109375" style="30" customWidth="1"/>
    <col min="2070" max="2304" width="9.140625" style="30"/>
    <col min="2305" max="2315" width="4.140625" style="30" customWidth="1"/>
    <col min="2316" max="2316" width="6.85546875" style="30" customWidth="1"/>
    <col min="2317" max="2324" width="4.140625" style="30" customWidth="1"/>
    <col min="2325" max="2325" width="12.7109375" style="30" customWidth="1"/>
    <col min="2326" max="2560" width="9.140625" style="30"/>
    <col min="2561" max="2571" width="4.140625" style="30" customWidth="1"/>
    <col min="2572" max="2572" width="6.85546875" style="30" customWidth="1"/>
    <col min="2573" max="2580" width="4.140625" style="30" customWidth="1"/>
    <col min="2581" max="2581" width="12.7109375" style="30" customWidth="1"/>
    <col min="2582" max="2816" width="9.140625" style="30"/>
    <col min="2817" max="2827" width="4.140625" style="30" customWidth="1"/>
    <col min="2828" max="2828" width="6.85546875" style="30" customWidth="1"/>
    <col min="2829" max="2836" width="4.140625" style="30" customWidth="1"/>
    <col min="2837" max="2837" width="12.7109375" style="30" customWidth="1"/>
    <col min="2838" max="3072" width="9.140625" style="30"/>
    <col min="3073" max="3083" width="4.140625" style="30" customWidth="1"/>
    <col min="3084" max="3084" width="6.85546875" style="30" customWidth="1"/>
    <col min="3085" max="3092" width="4.140625" style="30" customWidth="1"/>
    <col min="3093" max="3093" width="12.7109375" style="30" customWidth="1"/>
    <col min="3094" max="3328" width="9.140625" style="30"/>
    <col min="3329" max="3339" width="4.140625" style="30" customWidth="1"/>
    <col min="3340" max="3340" width="6.85546875" style="30" customWidth="1"/>
    <col min="3341" max="3348" width="4.140625" style="30" customWidth="1"/>
    <col min="3349" max="3349" width="12.7109375" style="30" customWidth="1"/>
    <col min="3350" max="3584" width="9.140625" style="30"/>
    <col min="3585" max="3595" width="4.140625" style="30" customWidth="1"/>
    <col min="3596" max="3596" width="6.85546875" style="30" customWidth="1"/>
    <col min="3597" max="3604" width="4.140625" style="30" customWidth="1"/>
    <col min="3605" max="3605" width="12.7109375" style="30" customWidth="1"/>
    <col min="3606" max="3840" width="9.140625" style="30"/>
    <col min="3841" max="3851" width="4.140625" style="30" customWidth="1"/>
    <col min="3852" max="3852" width="6.85546875" style="30" customWidth="1"/>
    <col min="3853" max="3860" width="4.140625" style="30" customWidth="1"/>
    <col min="3861" max="3861" width="12.7109375" style="30" customWidth="1"/>
    <col min="3862" max="4096" width="9.140625" style="30"/>
    <col min="4097" max="4107" width="4.140625" style="30" customWidth="1"/>
    <col min="4108" max="4108" width="6.85546875" style="30" customWidth="1"/>
    <col min="4109" max="4116" width="4.140625" style="30" customWidth="1"/>
    <col min="4117" max="4117" width="12.7109375" style="30" customWidth="1"/>
    <col min="4118" max="4352" width="9.140625" style="30"/>
    <col min="4353" max="4363" width="4.140625" style="30" customWidth="1"/>
    <col min="4364" max="4364" width="6.85546875" style="30" customWidth="1"/>
    <col min="4365" max="4372" width="4.140625" style="30" customWidth="1"/>
    <col min="4373" max="4373" width="12.7109375" style="30" customWidth="1"/>
    <col min="4374" max="4608" width="9.140625" style="30"/>
    <col min="4609" max="4619" width="4.140625" style="30" customWidth="1"/>
    <col min="4620" max="4620" width="6.85546875" style="30" customWidth="1"/>
    <col min="4621" max="4628" width="4.140625" style="30" customWidth="1"/>
    <col min="4629" max="4629" width="12.7109375" style="30" customWidth="1"/>
    <col min="4630" max="4864" width="9.140625" style="30"/>
    <col min="4865" max="4875" width="4.140625" style="30" customWidth="1"/>
    <col min="4876" max="4876" width="6.85546875" style="30" customWidth="1"/>
    <col min="4877" max="4884" width="4.140625" style="30" customWidth="1"/>
    <col min="4885" max="4885" width="12.7109375" style="30" customWidth="1"/>
    <col min="4886" max="5120" width="9.140625" style="30"/>
    <col min="5121" max="5131" width="4.140625" style="30" customWidth="1"/>
    <col min="5132" max="5132" width="6.85546875" style="30" customWidth="1"/>
    <col min="5133" max="5140" width="4.140625" style="30" customWidth="1"/>
    <col min="5141" max="5141" width="12.7109375" style="30" customWidth="1"/>
    <col min="5142" max="5376" width="9.140625" style="30"/>
    <col min="5377" max="5387" width="4.140625" style="30" customWidth="1"/>
    <col min="5388" max="5388" width="6.85546875" style="30" customWidth="1"/>
    <col min="5389" max="5396" width="4.140625" style="30" customWidth="1"/>
    <col min="5397" max="5397" width="12.7109375" style="30" customWidth="1"/>
    <col min="5398" max="5632" width="9.140625" style="30"/>
    <col min="5633" max="5643" width="4.140625" style="30" customWidth="1"/>
    <col min="5644" max="5644" width="6.85546875" style="30" customWidth="1"/>
    <col min="5645" max="5652" width="4.140625" style="30" customWidth="1"/>
    <col min="5653" max="5653" width="12.7109375" style="30" customWidth="1"/>
    <col min="5654" max="5888" width="9.140625" style="30"/>
    <col min="5889" max="5899" width="4.140625" style="30" customWidth="1"/>
    <col min="5900" max="5900" width="6.85546875" style="30" customWidth="1"/>
    <col min="5901" max="5908" width="4.140625" style="30" customWidth="1"/>
    <col min="5909" max="5909" width="12.7109375" style="30" customWidth="1"/>
    <col min="5910" max="6144" width="9.140625" style="30"/>
    <col min="6145" max="6155" width="4.140625" style="30" customWidth="1"/>
    <col min="6156" max="6156" width="6.85546875" style="30" customWidth="1"/>
    <col min="6157" max="6164" width="4.140625" style="30" customWidth="1"/>
    <col min="6165" max="6165" width="12.7109375" style="30" customWidth="1"/>
    <col min="6166" max="6400" width="9.140625" style="30"/>
    <col min="6401" max="6411" width="4.140625" style="30" customWidth="1"/>
    <col min="6412" max="6412" width="6.85546875" style="30" customWidth="1"/>
    <col min="6413" max="6420" width="4.140625" style="30" customWidth="1"/>
    <col min="6421" max="6421" width="12.7109375" style="30" customWidth="1"/>
    <col min="6422" max="6656" width="9.140625" style="30"/>
    <col min="6657" max="6667" width="4.140625" style="30" customWidth="1"/>
    <col min="6668" max="6668" width="6.85546875" style="30" customWidth="1"/>
    <col min="6669" max="6676" width="4.140625" style="30" customWidth="1"/>
    <col min="6677" max="6677" width="12.7109375" style="30" customWidth="1"/>
    <col min="6678" max="6912" width="9.140625" style="30"/>
    <col min="6913" max="6923" width="4.140625" style="30" customWidth="1"/>
    <col min="6924" max="6924" width="6.85546875" style="30" customWidth="1"/>
    <col min="6925" max="6932" width="4.140625" style="30" customWidth="1"/>
    <col min="6933" max="6933" width="12.7109375" style="30" customWidth="1"/>
    <col min="6934" max="7168" width="9.140625" style="30"/>
    <col min="7169" max="7179" width="4.140625" style="30" customWidth="1"/>
    <col min="7180" max="7180" width="6.85546875" style="30" customWidth="1"/>
    <col min="7181" max="7188" width="4.140625" style="30" customWidth="1"/>
    <col min="7189" max="7189" width="12.7109375" style="30" customWidth="1"/>
    <col min="7190" max="7424" width="9.140625" style="30"/>
    <col min="7425" max="7435" width="4.140625" style="30" customWidth="1"/>
    <col min="7436" max="7436" width="6.85546875" style="30" customWidth="1"/>
    <col min="7437" max="7444" width="4.140625" style="30" customWidth="1"/>
    <col min="7445" max="7445" width="12.7109375" style="30" customWidth="1"/>
    <col min="7446" max="7680" width="9.140625" style="30"/>
    <col min="7681" max="7691" width="4.140625" style="30" customWidth="1"/>
    <col min="7692" max="7692" width="6.85546875" style="30" customWidth="1"/>
    <col min="7693" max="7700" width="4.140625" style="30" customWidth="1"/>
    <col min="7701" max="7701" width="12.7109375" style="30" customWidth="1"/>
    <col min="7702" max="7936" width="9.140625" style="30"/>
    <col min="7937" max="7947" width="4.140625" style="30" customWidth="1"/>
    <col min="7948" max="7948" width="6.85546875" style="30" customWidth="1"/>
    <col min="7949" max="7956" width="4.140625" style="30" customWidth="1"/>
    <col min="7957" max="7957" width="12.7109375" style="30" customWidth="1"/>
    <col min="7958" max="8192" width="9.140625" style="30"/>
    <col min="8193" max="8203" width="4.140625" style="30" customWidth="1"/>
    <col min="8204" max="8204" width="6.85546875" style="30" customWidth="1"/>
    <col min="8205" max="8212" width="4.140625" style="30" customWidth="1"/>
    <col min="8213" max="8213" width="12.7109375" style="30" customWidth="1"/>
    <col min="8214" max="8448" width="9.140625" style="30"/>
    <col min="8449" max="8459" width="4.140625" style="30" customWidth="1"/>
    <col min="8460" max="8460" width="6.85546875" style="30" customWidth="1"/>
    <col min="8461" max="8468" width="4.140625" style="30" customWidth="1"/>
    <col min="8469" max="8469" width="12.7109375" style="30" customWidth="1"/>
    <col min="8470" max="8704" width="9.140625" style="30"/>
    <col min="8705" max="8715" width="4.140625" style="30" customWidth="1"/>
    <col min="8716" max="8716" width="6.85546875" style="30" customWidth="1"/>
    <col min="8717" max="8724" width="4.140625" style="30" customWidth="1"/>
    <col min="8725" max="8725" width="12.7109375" style="30" customWidth="1"/>
    <col min="8726" max="8960" width="9.140625" style="30"/>
    <col min="8961" max="8971" width="4.140625" style="30" customWidth="1"/>
    <col min="8972" max="8972" width="6.85546875" style="30" customWidth="1"/>
    <col min="8973" max="8980" width="4.140625" style="30" customWidth="1"/>
    <col min="8981" max="8981" width="12.7109375" style="30" customWidth="1"/>
    <col min="8982" max="9216" width="9.140625" style="30"/>
    <col min="9217" max="9227" width="4.140625" style="30" customWidth="1"/>
    <col min="9228" max="9228" width="6.85546875" style="30" customWidth="1"/>
    <col min="9229" max="9236" width="4.140625" style="30" customWidth="1"/>
    <col min="9237" max="9237" width="12.7109375" style="30" customWidth="1"/>
    <col min="9238" max="9472" width="9.140625" style="30"/>
    <col min="9473" max="9483" width="4.140625" style="30" customWidth="1"/>
    <col min="9484" max="9484" width="6.85546875" style="30" customWidth="1"/>
    <col min="9485" max="9492" width="4.140625" style="30" customWidth="1"/>
    <col min="9493" max="9493" width="12.7109375" style="30" customWidth="1"/>
    <col min="9494" max="9728" width="9.140625" style="30"/>
    <col min="9729" max="9739" width="4.140625" style="30" customWidth="1"/>
    <col min="9740" max="9740" width="6.85546875" style="30" customWidth="1"/>
    <col min="9741" max="9748" width="4.140625" style="30" customWidth="1"/>
    <col min="9749" max="9749" width="12.7109375" style="30" customWidth="1"/>
    <col min="9750" max="9984" width="9.140625" style="30"/>
    <col min="9985" max="9995" width="4.140625" style="30" customWidth="1"/>
    <col min="9996" max="9996" width="6.85546875" style="30" customWidth="1"/>
    <col min="9997" max="10004" width="4.140625" style="30" customWidth="1"/>
    <col min="10005" max="10005" width="12.7109375" style="30" customWidth="1"/>
    <col min="10006" max="10240" width="9.140625" style="30"/>
    <col min="10241" max="10251" width="4.140625" style="30" customWidth="1"/>
    <col min="10252" max="10252" width="6.85546875" style="30" customWidth="1"/>
    <col min="10253" max="10260" width="4.140625" style="30" customWidth="1"/>
    <col min="10261" max="10261" width="12.7109375" style="30" customWidth="1"/>
    <col min="10262" max="10496" width="9.140625" style="30"/>
    <col min="10497" max="10507" width="4.140625" style="30" customWidth="1"/>
    <col min="10508" max="10508" width="6.85546875" style="30" customWidth="1"/>
    <col min="10509" max="10516" width="4.140625" style="30" customWidth="1"/>
    <col min="10517" max="10517" width="12.7109375" style="30" customWidth="1"/>
    <col min="10518" max="10752" width="9.140625" style="30"/>
    <col min="10753" max="10763" width="4.140625" style="30" customWidth="1"/>
    <col min="10764" max="10764" width="6.85546875" style="30" customWidth="1"/>
    <col min="10765" max="10772" width="4.140625" style="30" customWidth="1"/>
    <col min="10773" max="10773" width="12.7109375" style="30" customWidth="1"/>
    <col min="10774" max="11008" width="9.140625" style="30"/>
    <col min="11009" max="11019" width="4.140625" style="30" customWidth="1"/>
    <col min="11020" max="11020" width="6.85546875" style="30" customWidth="1"/>
    <col min="11021" max="11028" width="4.140625" style="30" customWidth="1"/>
    <col min="11029" max="11029" width="12.7109375" style="30" customWidth="1"/>
    <col min="11030" max="11264" width="9.140625" style="30"/>
    <col min="11265" max="11275" width="4.140625" style="30" customWidth="1"/>
    <col min="11276" max="11276" width="6.85546875" style="30" customWidth="1"/>
    <col min="11277" max="11284" width="4.140625" style="30" customWidth="1"/>
    <col min="11285" max="11285" width="12.7109375" style="30" customWidth="1"/>
    <col min="11286" max="11520" width="9.140625" style="30"/>
    <col min="11521" max="11531" width="4.140625" style="30" customWidth="1"/>
    <col min="11532" max="11532" width="6.85546875" style="30" customWidth="1"/>
    <col min="11533" max="11540" width="4.140625" style="30" customWidth="1"/>
    <col min="11541" max="11541" width="12.7109375" style="30" customWidth="1"/>
    <col min="11542" max="11776" width="9.140625" style="30"/>
    <col min="11777" max="11787" width="4.140625" style="30" customWidth="1"/>
    <col min="11788" max="11788" width="6.85546875" style="30" customWidth="1"/>
    <col min="11789" max="11796" width="4.140625" style="30" customWidth="1"/>
    <col min="11797" max="11797" width="12.7109375" style="30" customWidth="1"/>
    <col min="11798" max="12032" width="9.140625" style="30"/>
    <col min="12033" max="12043" width="4.140625" style="30" customWidth="1"/>
    <col min="12044" max="12044" width="6.85546875" style="30" customWidth="1"/>
    <col min="12045" max="12052" width="4.140625" style="30" customWidth="1"/>
    <col min="12053" max="12053" width="12.7109375" style="30" customWidth="1"/>
    <col min="12054" max="12288" width="9.140625" style="30"/>
    <col min="12289" max="12299" width="4.140625" style="30" customWidth="1"/>
    <col min="12300" max="12300" width="6.85546875" style="30" customWidth="1"/>
    <col min="12301" max="12308" width="4.140625" style="30" customWidth="1"/>
    <col min="12309" max="12309" width="12.7109375" style="30" customWidth="1"/>
    <col min="12310" max="12544" width="9.140625" style="30"/>
    <col min="12545" max="12555" width="4.140625" style="30" customWidth="1"/>
    <col min="12556" max="12556" width="6.85546875" style="30" customWidth="1"/>
    <col min="12557" max="12564" width="4.140625" style="30" customWidth="1"/>
    <col min="12565" max="12565" width="12.7109375" style="30" customWidth="1"/>
    <col min="12566" max="12800" width="9.140625" style="30"/>
    <col min="12801" max="12811" width="4.140625" style="30" customWidth="1"/>
    <col min="12812" max="12812" width="6.85546875" style="30" customWidth="1"/>
    <col min="12813" max="12820" width="4.140625" style="30" customWidth="1"/>
    <col min="12821" max="12821" width="12.7109375" style="30" customWidth="1"/>
    <col min="12822" max="13056" width="9.140625" style="30"/>
    <col min="13057" max="13067" width="4.140625" style="30" customWidth="1"/>
    <col min="13068" max="13068" width="6.85546875" style="30" customWidth="1"/>
    <col min="13069" max="13076" width="4.140625" style="30" customWidth="1"/>
    <col min="13077" max="13077" width="12.7109375" style="30" customWidth="1"/>
    <col min="13078" max="13312" width="9.140625" style="30"/>
    <col min="13313" max="13323" width="4.140625" style="30" customWidth="1"/>
    <col min="13324" max="13324" width="6.85546875" style="30" customWidth="1"/>
    <col min="13325" max="13332" width="4.140625" style="30" customWidth="1"/>
    <col min="13333" max="13333" width="12.7109375" style="30" customWidth="1"/>
    <col min="13334" max="13568" width="9.140625" style="30"/>
    <col min="13569" max="13579" width="4.140625" style="30" customWidth="1"/>
    <col min="13580" max="13580" width="6.85546875" style="30" customWidth="1"/>
    <col min="13581" max="13588" width="4.140625" style="30" customWidth="1"/>
    <col min="13589" max="13589" width="12.7109375" style="30" customWidth="1"/>
    <col min="13590" max="13824" width="9.140625" style="30"/>
    <col min="13825" max="13835" width="4.140625" style="30" customWidth="1"/>
    <col min="13836" max="13836" width="6.85546875" style="30" customWidth="1"/>
    <col min="13837" max="13844" width="4.140625" style="30" customWidth="1"/>
    <col min="13845" max="13845" width="12.7109375" style="30" customWidth="1"/>
    <col min="13846" max="14080" width="9.140625" style="30"/>
    <col min="14081" max="14091" width="4.140625" style="30" customWidth="1"/>
    <col min="14092" max="14092" width="6.85546875" style="30" customWidth="1"/>
    <col min="14093" max="14100" width="4.140625" style="30" customWidth="1"/>
    <col min="14101" max="14101" width="12.7109375" style="30" customWidth="1"/>
    <col min="14102" max="14336" width="9.140625" style="30"/>
    <col min="14337" max="14347" width="4.140625" style="30" customWidth="1"/>
    <col min="14348" max="14348" width="6.85546875" style="30" customWidth="1"/>
    <col min="14349" max="14356" width="4.140625" style="30" customWidth="1"/>
    <col min="14357" max="14357" width="12.7109375" style="30" customWidth="1"/>
    <col min="14358" max="14592" width="9.140625" style="30"/>
    <col min="14593" max="14603" width="4.140625" style="30" customWidth="1"/>
    <col min="14604" max="14604" width="6.85546875" style="30" customWidth="1"/>
    <col min="14605" max="14612" width="4.140625" style="30" customWidth="1"/>
    <col min="14613" max="14613" width="12.7109375" style="30" customWidth="1"/>
    <col min="14614" max="14848" width="9.140625" style="30"/>
    <col min="14849" max="14859" width="4.140625" style="30" customWidth="1"/>
    <col min="14860" max="14860" width="6.85546875" style="30" customWidth="1"/>
    <col min="14861" max="14868" width="4.140625" style="30" customWidth="1"/>
    <col min="14869" max="14869" width="12.7109375" style="30" customWidth="1"/>
    <col min="14870" max="15104" width="9.140625" style="30"/>
    <col min="15105" max="15115" width="4.140625" style="30" customWidth="1"/>
    <col min="15116" max="15116" width="6.85546875" style="30" customWidth="1"/>
    <col min="15117" max="15124" width="4.140625" style="30" customWidth="1"/>
    <col min="15125" max="15125" width="12.7109375" style="30" customWidth="1"/>
    <col min="15126" max="15360" width="9.140625" style="30"/>
    <col min="15361" max="15371" width="4.140625" style="30" customWidth="1"/>
    <col min="15372" max="15372" width="6.85546875" style="30" customWidth="1"/>
    <col min="15373" max="15380" width="4.140625" style="30" customWidth="1"/>
    <col min="15381" max="15381" width="12.7109375" style="30" customWidth="1"/>
    <col min="15382" max="15616" width="9.140625" style="30"/>
    <col min="15617" max="15627" width="4.140625" style="30" customWidth="1"/>
    <col min="15628" max="15628" width="6.85546875" style="30" customWidth="1"/>
    <col min="15629" max="15636" width="4.140625" style="30" customWidth="1"/>
    <col min="15637" max="15637" width="12.7109375" style="30" customWidth="1"/>
    <col min="15638" max="15872" width="9.140625" style="30"/>
    <col min="15873" max="15883" width="4.140625" style="30" customWidth="1"/>
    <col min="15884" max="15884" width="6.85546875" style="30" customWidth="1"/>
    <col min="15885" max="15892" width="4.140625" style="30" customWidth="1"/>
    <col min="15893" max="15893" width="12.7109375" style="30" customWidth="1"/>
    <col min="15894" max="16128" width="9.140625" style="30"/>
    <col min="16129" max="16139" width="4.140625" style="30" customWidth="1"/>
    <col min="16140" max="16140" width="6.85546875" style="30" customWidth="1"/>
    <col min="16141" max="16148" width="4.140625" style="30" customWidth="1"/>
    <col min="16149" max="16149" width="12.7109375" style="30" customWidth="1"/>
    <col min="16150" max="16384" width="9.140625" style="30"/>
  </cols>
  <sheetData>
    <row r="1" spans="1:21" ht="15">
      <c r="A1" s="614" t="s">
        <v>79</v>
      </c>
      <c r="B1" s="615"/>
      <c r="C1" s="615"/>
      <c r="D1" s="615"/>
      <c r="E1" s="615"/>
      <c r="F1" s="615"/>
      <c r="G1" s="615"/>
      <c r="H1" s="615"/>
      <c r="I1" s="615"/>
      <c r="J1" s="615"/>
      <c r="K1" s="615"/>
      <c r="L1" s="615"/>
      <c r="M1" s="615"/>
      <c r="N1" s="615"/>
      <c r="O1" s="615"/>
      <c r="P1" s="615"/>
      <c r="Q1" s="615"/>
      <c r="R1" s="615"/>
      <c r="S1" s="615"/>
      <c r="T1" s="615"/>
      <c r="U1" s="29">
        <v>43160</v>
      </c>
    </row>
    <row r="2" spans="1:21">
      <c r="A2" s="616" t="s">
        <v>80</v>
      </c>
      <c r="B2" s="617"/>
      <c r="C2" s="617"/>
      <c r="D2" s="617"/>
      <c r="E2" s="618"/>
      <c r="F2" s="616" t="s">
        <v>178</v>
      </c>
      <c r="G2" s="617"/>
      <c r="H2" s="617"/>
      <c r="I2" s="617"/>
      <c r="J2" s="617"/>
      <c r="K2" s="617"/>
      <c r="L2" s="617"/>
      <c r="M2" s="617"/>
      <c r="N2" s="617"/>
      <c r="O2" s="617"/>
      <c r="P2" s="617"/>
      <c r="Q2" s="617"/>
      <c r="R2" s="617"/>
      <c r="S2" s="617"/>
      <c r="T2" s="618"/>
      <c r="U2" s="31" t="s">
        <v>81</v>
      </c>
    </row>
    <row r="3" spans="1:21" ht="12.75" customHeight="1">
      <c r="A3" s="619" t="s">
        <v>369</v>
      </c>
      <c r="B3" s="620"/>
      <c r="C3" s="620"/>
      <c r="D3" s="620"/>
      <c r="E3" s="621"/>
      <c r="F3" s="622" t="s">
        <v>65</v>
      </c>
      <c r="G3" s="623"/>
      <c r="H3" s="623"/>
      <c r="I3" s="623"/>
      <c r="J3" s="623"/>
      <c r="K3" s="623"/>
      <c r="L3" s="623"/>
      <c r="M3" s="623"/>
      <c r="N3" s="623"/>
      <c r="O3" s="623"/>
      <c r="P3" s="623"/>
      <c r="Q3" s="623"/>
      <c r="R3" s="623"/>
      <c r="S3" s="623"/>
      <c r="T3" s="624"/>
      <c r="U3" s="32" t="s">
        <v>82</v>
      </c>
    </row>
    <row r="4" spans="1:21" ht="12.75" customHeight="1">
      <c r="A4" s="578" t="s">
        <v>83</v>
      </c>
      <c r="B4" s="578"/>
      <c r="C4" s="578"/>
      <c r="D4" s="578"/>
      <c r="E4" s="578"/>
      <c r="F4" s="578"/>
      <c r="G4" s="578"/>
      <c r="H4" s="578"/>
      <c r="I4" s="578"/>
      <c r="J4" s="578"/>
      <c r="K4" s="572" t="s">
        <v>84</v>
      </c>
      <c r="L4" s="572"/>
      <c r="M4" s="572" t="s">
        <v>85</v>
      </c>
      <c r="N4" s="572"/>
      <c r="O4" s="572"/>
      <c r="P4" s="572"/>
      <c r="Q4" s="572" t="s">
        <v>86</v>
      </c>
      <c r="R4" s="572"/>
      <c r="S4" s="572"/>
      <c r="T4" s="572"/>
      <c r="U4" s="572" t="s">
        <v>87</v>
      </c>
    </row>
    <row r="5" spans="1:21" ht="12.75" customHeight="1">
      <c r="A5" s="578"/>
      <c r="B5" s="578"/>
      <c r="C5" s="578"/>
      <c r="D5" s="578"/>
      <c r="E5" s="578"/>
      <c r="F5" s="578"/>
      <c r="G5" s="578"/>
      <c r="H5" s="578"/>
      <c r="I5" s="578"/>
      <c r="J5" s="578"/>
      <c r="K5" s="572"/>
      <c r="L5" s="572"/>
      <c r="M5" s="572" t="s">
        <v>88</v>
      </c>
      <c r="N5" s="572"/>
      <c r="O5" s="572" t="s">
        <v>89</v>
      </c>
      <c r="P5" s="572"/>
      <c r="Q5" s="572" t="s">
        <v>88</v>
      </c>
      <c r="R5" s="572"/>
      <c r="S5" s="572" t="s">
        <v>89</v>
      </c>
      <c r="T5" s="572"/>
      <c r="U5" s="572"/>
    </row>
    <row r="6" spans="1:21">
      <c r="A6" s="612"/>
      <c r="B6" s="612"/>
      <c r="C6" s="612"/>
      <c r="D6" s="612"/>
      <c r="E6" s="612"/>
      <c r="F6" s="612"/>
      <c r="G6" s="612"/>
      <c r="H6" s="612"/>
      <c r="I6" s="612"/>
      <c r="J6" s="612"/>
      <c r="K6" s="613"/>
      <c r="L6" s="613"/>
      <c r="M6" s="613"/>
      <c r="N6" s="613"/>
      <c r="O6" s="613"/>
      <c r="P6" s="613"/>
      <c r="Q6" s="611"/>
      <c r="R6" s="611"/>
      <c r="S6" s="611"/>
      <c r="T6" s="611"/>
      <c r="U6" s="33"/>
    </row>
    <row r="7" spans="1:21">
      <c r="A7" s="609"/>
      <c r="B7" s="609"/>
      <c r="C7" s="609"/>
      <c r="D7" s="609"/>
      <c r="E7" s="609"/>
      <c r="F7" s="609"/>
      <c r="G7" s="609"/>
      <c r="H7" s="609"/>
      <c r="I7" s="609"/>
      <c r="J7" s="609"/>
      <c r="K7" s="593"/>
      <c r="L7" s="593"/>
      <c r="M7" s="593"/>
      <c r="N7" s="593"/>
      <c r="O7" s="593"/>
      <c r="P7" s="593"/>
      <c r="Q7" s="610"/>
      <c r="R7" s="610"/>
      <c r="S7" s="610"/>
      <c r="T7" s="610"/>
      <c r="U7" s="33"/>
    </row>
    <row r="8" spans="1:21">
      <c r="A8" s="592"/>
      <c r="B8" s="592"/>
      <c r="C8" s="592"/>
      <c r="D8" s="592"/>
      <c r="E8" s="592"/>
      <c r="F8" s="592"/>
      <c r="G8" s="592"/>
      <c r="H8" s="592"/>
      <c r="I8" s="592"/>
      <c r="J8" s="592"/>
      <c r="K8" s="593"/>
      <c r="L8" s="593"/>
      <c r="M8" s="593"/>
      <c r="N8" s="593"/>
      <c r="O8" s="593"/>
      <c r="P8" s="593"/>
      <c r="Q8" s="610"/>
      <c r="R8" s="610"/>
      <c r="S8" s="610"/>
      <c r="T8" s="610"/>
      <c r="U8" s="33"/>
    </row>
    <row r="9" spans="1:21">
      <c r="A9" s="609"/>
      <c r="B9" s="609"/>
      <c r="C9" s="609"/>
      <c r="D9" s="609"/>
      <c r="E9" s="609"/>
      <c r="F9" s="609"/>
      <c r="G9" s="609"/>
      <c r="H9" s="609"/>
      <c r="I9" s="609"/>
      <c r="J9" s="609"/>
      <c r="K9" s="593"/>
      <c r="L9" s="593"/>
      <c r="M9" s="593"/>
      <c r="N9" s="593"/>
      <c r="O9" s="593"/>
      <c r="P9" s="593"/>
      <c r="Q9" s="610"/>
      <c r="R9" s="610"/>
      <c r="S9" s="610"/>
      <c r="T9" s="610"/>
      <c r="U9" s="33"/>
    </row>
    <row r="10" spans="1:21">
      <c r="A10" s="609"/>
      <c r="B10" s="609"/>
      <c r="C10" s="609"/>
      <c r="D10" s="609"/>
      <c r="E10" s="609"/>
      <c r="F10" s="609"/>
      <c r="G10" s="609"/>
      <c r="H10" s="609"/>
      <c r="I10" s="609"/>
      <c r="J10" s="609"/>
      <c r="K10" s="593"/>
      <c r="L10" s="593"/>
      <c r="M10" s="593"/>
      <c r="N10" s="593"/>
      <c r="O10" s="593"/>
      <c r="P10" s="593"/>
      <c r="Q10" s="610"/>
      <c r="R10" s="610"/>
      <c r="S10" s="610"/>
      <c r="T10" s="610"/>
      <c r="U10" s="33"/>
    </row>
    <row r="11" spans="1:21">
      <c r="A11" s="609"/>
      <c r="B11" s="609"/>
      <c r="C11" s="609"/>
      <c r="D11" s="609"/>
      <c r="E11" s="609"/>
      <c r="F11" s="609"/>
      <c r="G11" s="609"/>
      <c r="H11" s="609"/>
      <c r="I11" s="609"/>
      <c r="J11" s="609"/>
      <c r="K11" s="593"/>
      <c r="L11" s="593"/>
      <c r="M11" s="593"/>
      <c r="N11" s="593"/>
      <c r="O11" s="593"/>
      <c r="P11" s="593"/>
      <c r="Q11" s="610"/>
      <c r="R11" s="610"/>
      <c r="S11" s="610"/>
      <c r="T11" s="610"/>
      <c r="U11" s="33"/>
    </row>
    <row r="12" spans="1:21">
      <c r="A12" s="592"/>
      <c r="B12" s="592"/>
      <c r="C12" s="592"/>
      <c r="D12" s="592"/>
      <c r="E12" s="592"/>
      <c r="F12" s="592"/>
      <c r="G12" s="592"/>
      <c r="H12" s="592"/>
      <c r="I12" s="592"/>
      <c r="J12" s="592"/>
      <c r="K12" s="593"/>
      <c r="L12" s="593"/>
      <c r="M12" s="593"/>
      <c r="N12" s="593"/>
      <c r="O12" s="593"/>
      <c r="P12" s="593"/>
      <c r="Q12" s="610"/>
      <c r="R12" s="610"/>
      <c r="S12" s="610"/>
      <c r="T12" s="610"/>
      <c r="U12" s="33"/>
    </row>
    <row r="13" spans="1:21">
      <c r="A13" s="592"/>
      <c r="B13" s="592"/>
      <c r="C13" s="592"/>
      <c r="D13" s="592"/>
      <c r="E13" s="592"/>
      <c r="F13" s="592"/>
      <c r="G13" s="592"/>
      <c r="H13" s="592"/>
      <c r="I13" s="592"/>
      <c r="J13" s="592"/>
      <c r="K13" s="593"/>
      <c r="L13" s="593"/>
      <c r="M13" s="593"/>
      <c r="N13" s="593"/>
      <c r="O13" s="593"/>
      <c r="P13" s="593"/>
      <c r="Q13" s="610"/>
      <c r="R13" s="610"/>
      <c r="S13" s="610"/>
      <c r="T13" s="610"/>
      <c r="U13" s="33"/>
    </row>
    <row r="14" spans="1:21">
      <c r="A14" s="609"/>
      <c r="B14" s="609"/>
      <c r="C14" s="609"/>
      <c r="D14" s="609"/>
      <c r="E14" s="609"/>
      <c r="F14" s="609"/>
      <c r="G14" s="609"/>
      <c r="H14" s="609"/>
      <c r="I14" s="609"/>
      <c r="J14" s="609"/>
      <c r="K14" s="593"/>
      <c r="L14" s="593"/>
      <c r="M14" s="593"/>
      <c r="N14" s="593"/>
      <c r="O14" s="593"/>
      <c r="P14" s="593"/>
      <c r="Q14" s="610"/>
      <c r="R14" s="610"/>
      <c r="S14" s="610"/>
      <c r="T14" s="610"/>
      <c r="U14" s="33"/>
    </row>
    <row r="15" spans="1:21">
      <c r="A15" s="606" t="s">
        <v>90</v>
      </c>
      <c r="B15" s="606"/>
      <c r="C15" s="606"/>
      <c r="D15" s="606"/>
      <c r="E15" s="606"/>
      <c r="F15" s="606"/>
      <c r="G15" s="606"/>
      <c r="H15" s="606"/>
      <c r="I15" s="606"/>
      <c r="J15" s="606"/>
      <c r="K15" s="607">
        <v>0.15509999999999999</v>
      </c>
      <c r="L15" s="607"/>
      <c r="M15" s="589"/>
      <c r="N15" s="589"/>
      <c r="O15" s="589"/>
      <c r="P15" s="589"/>
      <c r="Q15" s="608"/>
      <c r="R15" s="608"/>
      <c r="S15" s="608"/>
      <c r="T15" s="608"/>
      <c r="U15" s="33">
        <v>14.65</v>
      </c>
    </row>
    <row r="16" spans="1:21">
      <c r="A16" s="559"/>
      <c r="B16" s="559"/>
      <c r="C16" s="559"/>
      <c r="D16" s="559"/>
      <c r="E16" s="559"/>
      <c r="F16" s="559"/>
      <c r="G16" s="559"/>
      <c r="H16" s="559"/>
      <c r="I16" s="559"/>
      <c r="J16" s="559"/>
      <c r="K16" s="559"/>
      <c r="L16" s="559"/>
      <c r="M16" s="559"/>
      <c r="N16" s="559"/>
      <c r="O16" s="559"/>
      <c r="P16" s="559"/>
      <c r="Q16" s="559"/>
      <c r="R16" s="560" t="s">
        <v>91</v>
      </c>
      <c r="S16" s="560"/>
      <c r="T16" s="560"/>
      <c r="U16" s="34">
        <v>14.65</v>
      </c>
    </row>
    <row r="17" spans="1:21" ht="24" customHeight="1">
      <c r="A17" s="578" t="s">
        <v>92</v>
      </c>
      <c r="B17" s="578"/>
      <c r="C17" s="578"/>
      <c r="D17" s="578"/>
      <c r="E17" s="578"/>
      <c r="F17" s="578"/>
      <c r="G17" s="578"/>
      <c r="H17" s="578"/>
      <c r="I17" s="578"/>
      <c r="J17" s="578"/>
      <c r="K17" s="578"/>
      <c r="L17" s="578"/>
      <c r="M17" s="578"/>
      <c r="N17" s="578"/>
      <c r="O17" s="572" t="s">
        <v>93</v>
      </c>
      <c r="P17" s="572"/>
      <c r="Q17" s="572"/>
      <c r="R17" s="572" t="s">
        <v>94</v>
      </c>
      <c r="S17" s="572"/>
      <c r="T17" s="572"/>
      <c r="U17" s="35" t="s">
        <v>87</v>
      </c>
    </row>
    <row r="18" spans="1:21" ht="12.75" customHeight="1">
      <c r="A18" s="605" t="s">
        <v>95</v>
      </c>
      <c r="B18" s="605"/>
      <c r="C18" s="605"/>
      <c r="D18" s="605"/>
      <c r="E18" s="605"/>
      <c r="F18" s="605"/>
      <c r="G18" s="605"/>
      <c r="H18" s="605"/>
      <c r="I18" s="605"/>
      <c r="J18" s="605"/>
      <c r="K18" s="605"/>
      <c r="L18" s="605"/>
      <c r="M18" s="605"/>
      <c r="N18" s="605"/>
      <c r="O18" s="596">
        <v>5.92</v>
      </c>
      <c r="P18" s="596"/>
      <c r="Q18" s="596"/>
      <c r="R18" s="587" t="s">
        <v>167</v>
      </c>
      <c r="S18" s="587"/>
      <c r="T18" s="587"/>
      <c r="U18" s="36">
        <v>94.5</v>
      </c>
    </row>
    <row r="19" spans="1:21">
      <c r="A19" s="603"/>
      <c r="B19" s="603"/>
      <c r="C19" s="603"/>
      <c r="D19" s="603"/>
      <c r="E19" s="603"/>
      <c r="F19" s="603"/>
      <c r="G19" s="603"/>
      <c r="H19" s="603"/>
      <c r="I19" s="603"/>
      <c r="J19" s="603"/>
      <c r="K19" s="603"/>
      <c r="L19" s="603"/>
      <c r="M19" s="603"/>
      <c r="N19" s="603"/>
      <c r="O19" s="594"/>
      <c r="P19" s="594"/>
      <c r="Q19" s="594"/>
      <c r="R19" s="604"/>
      <c r="S19" s="604"/>
      <c r="T19" s="604"/>
      <c r="U19" s="37"/>
    </row>
    <row r="20" spans="1:21">
      <c r="A20" s="603"/>
      <c r="B20" s="603"/>
      <c r="C20" s="603"/>
      <c r="D20" s="603"/>
      <c r="E20" s="603"/>
      <c r="F20" s="603"/>
      <c r="G20" s="603"/>
      <c r="H20" s="603"/>
      <c r="I20" s="603"/>
      <c r="J20" s="603"/>
      <c r="K20" s="603"/>
      <c r="L20" s="603"/>
      <c r="M20" s="603"/>
      <c r="N20" s="603"/>
      <c r="O20" s="594"/>
      <c r="P20" s="594"/>
      <c r="Q20" s="594"/>
      <c r="R20" s="604"/>
      <c r="S20" s="604"/>
      <c r="T20" s="604"/>
      <c r="U20" s="36"/>
    </row>
    <row r="21" spans="1:21">
      <c r="A21" s="597"/>
      <c r="B21" s="597"/>
      <c r="C21" s="597"/>
      <c r="D21" s="597"/>
      <c r="E21" s="597"/>
      <c r="F21" s="597"/>
      <c r="G21" s="597"/>
      <c r="H21" s="597"/>
      <c r="I21" s="597"/>
      <c r="J21" s="597"/>
      <c r="K21" s="597"/>
      <c r="L21" s="597"/>
      <c r="M21" s="597"/>
      <c r="N21" s="597"/>
      <c r="O21" s="590"/>
      <c r="P21" s="590"/>
      <c r="Q21" s="590"/>
      <c r="R21" s="591"/>
      <c r="S21" s="591"/>
      <c r="T21" s="591"/>
      <c r="U21" s="38"/>
    </row>
    <row r="22" spans="1:21">
      <c r="A22" s="559"/>
      <c r="B22" s="559"/>
      <c r="C22" s="559"/>
      <c r="D22" s="559"/>
      <c r="E22" s="559"/>
      <c r="F22" s="559"/>
      <c r="G22" s="559"/>
      <c r="H22" s="559"/>
      <c r="I22" s="559"/>
      <c r="J22" s="559"/>
      <c r="K22" s="559"/>
      <c r="L22" s="559"/>
      <c r="M22" s="559"/>
      <c r="N22" s="559"/>
      <c r="O22" s="559"/>
      <c r="P22" s="559"/>
      <c r="Q22" s="559"/>
      <c r="R22" s="560" t="s">
        <v>96</v>
      </c>
      <c r="S22" s="560"/>
      <c r="T22" s="560"/>
      <c r="U22" s="39">
        <v>94.5</v>
      </c>
    </row>
    <row r="23" spans="1:21">
      <c r="A23" s="598" t="s">
        <v>97</v>
      </c>
      <c r="B23" s="598"/>
      <c r="C23" s="598"/>
      <c r="D23" s="598"/>
      <c r="E23" s="598"/>
      <c r="F23" s="598"/>
      <c r="G23" s="598"/>
      <c r="H23" s="598"/>
      <c r="I23" s="599"/>
      <c r="J23" s="600">
        <v>1</v>
      </c>
      <c r="K23" s="601"/>
      <c r="L23" s="601"/>
      <c r="M23" s="602" t="s">
        <v>98</v>
      </c>
      <c r="N23" s="602"/>
      <c r="O23" s="602"/>
      <c r="P23" s="602"/>
      <c r="Q23" s="602"/>
      <c r="R23" s="602"/>
      <c r="S23" s="602"/>
      <c r="T23" s="602"/>
      <c r="U23" s="39">
        <v>109.15</v>
      </c>
    </row>
    <row r="24" spans="1:21">
      <c r="A24" s="573"/>
      <c r="B24" s="573"/>
      <c r="C24" s="573"/>
      <c r="D24" s="573" t="s">
        <v>99</v>
      </c>
      <c r="E24" s="573"/>
      <c r="F24" s="573"/>
      <c r="G24" s="573"/>
      <c r="H24" s="573"/>
      <c r="I24" s="573"/>
      <c r="J24" s="573"/>
      <c r="K24" s="573"/>
      <c r="L24" s="573"/>
      <c r="M24" s="573"/>
      <c r="N24" s="573"/>
      <c r="O24" s="573"/>
      <c r="P24" s="573"/>
      <c r="Q24" s="573"/>
      <c r="R24" s="573"/>
      <c r="S24" s="573"/>
      <c r="T24" s="573"/>
      <c r="U24" s="39">
        <v>109.15</v>
      </c>
    </row>
    <row r="25" spans="1:21" ht="24" customHeight="1">
      <c r="A25" s="578" t="s">
        <v>100</v>
      </c>
      <c r="B25" s="578"/>
      <c r="C25" s="578"/>
      <c r="D25" s="578"/>
      <c r="E25" s="578"/>
      <c r="F25" s="578"/>
      <c r="G25" s="578"/>
      <c r="H25" s="578"/>
      <c r="I25" s="578"/>
      <c r="J25" s="578"/>
      <c r="K25" s="578"/>
      <c r="L25" s="578"/>
      <c r="M25" s="572" t="s">
        <v>101</v>
      </c>
      <c r="N25" s="572"/>
      <c r="O25" s="572" t="s">
        <v>102</v>
      </c>
      <c r="P25" s="572"/>
      <c r="Q25" s="572"/>
      <c r="R25" s="572" t="s">
        <v>103</v>
      </c>
      <c r="S25" s="572"/>
      <c r="T25" s="572"/>
      <c r="U25" s="35" t="s">
        <v>104</v>
      </c>
    </row>
    <row r="26" spans="1:21">
      <c r="A26" s="592" t="s">
        <v>105</v>
      </c>
      <c r="B26" s="592"/>
      <c r="C26" s="592"/>
      <c r="D26" s="592"/>
      <c r="E26" s="592"/>
      <c r="F26" s="592"/>
      <c r="G26" s="592"/>
      <c r="H26" s="592"/>
      <c r="I26" s="592"/>
      <c r="J26" s="592"/>
      <c r="K26" s="592"/>
      <c r="L26" s="592"/>
      <c r="M26" s="593" t="s">
        <v>106</v>
      </c>
      <c r="N26" s="593"/>
      <c r="O26" s="596">
        <v>9.5399999999999991</v>
      </c>
      <c r="P26" s="596"/>
      <c r="Q26" s="596"/>
      <c r="R26" s="587">
        <v>75.12</v>
      </c>
      <c r="S26" s="587"/>
      <c r="T26" s="587"/>
      <c r="U26" s="36">
        <v>716.64</v>
      </c>
    </row>
    <row r="27" spans="1:21">
      <c r="A27" s="592" t="s">
        <v>107</v>
      </c>
      <c r="B27" s="592"/>
      <c r="C27" s="592"/>
      <c r="D27" s="592"/>
      <c r="E27" s="592"/>
      <c r="F27" s="592"/>
      <c r="G27" s="592"/>
      <c r="H27" s="592"/>
      <c r="I27" s="592"/>
      <c r="J27" s="592"/>
      <c r="K27" s="592"/>
      <c r="L27" s="592"/>
      <c r="M27" s="593" t="s">
        <v>106</v>
      </c>
      <c r="N27" s="593"/>
      <c r="O27" s="596">
        <v>4.13</v>
      </c>
      <c r="P27" s="596"/>
      <c r="Q27" s="596"/>
      <c r="R27" s="587">
        <v>53.53</v>
      </c>
      <c r="S27" s="587"/>
      <c r="T27" s="587"/>
      <c r="U27" s="36">
        <v>221.07</v>
      </c>
    </row>
    <row r="28" spans="1:21">
      <c r="A28" s="592" t="s">
        <v>108</v>
      </c>
      <c r="B28" s="592"/>
      <c r="C28" s="592"/>
      <c r="D28" s="592"/>
      <c r="E28" s="592"/>
      <c r="F28" s="592"/>
      <c r="G28" s="592"/>
      <c r="H28" s="592"/>
      <c r="I28" s="592"/>
      <c r="J28" s="592"/>
      <c r="K28" s="592"/>
      <c r="L28" s="592"/>
      <c r="M28" s="593" t="s">
        <v>109</v>
      </c>
      <c r="N28" s="593"/>
      <c r="O28" s="594">
        <v>0.83</v>
      </c>
      <c r="P28" s="594"/>
      <c r="Q28" s="594"/>
      <c r="R28" s="587">
        <v>332.01</v>
      </c>
      <c r="S28" s="587"/>
      <c r="T28" s="587"/>
      <c r="U28" s="36">
        <v>275.56</v>
      </c>
    </row>
    <row r="29" spans="1:21">
      <c r="A29" s="595" t="s">
        <v>110</v>
      </c>
      <c r="B29" s="595"/>
      <c r="C29" s="595"/>
      <c r="D29" s="595"/>
      <c r="E29" s="595"/>
      <c r="F29" s="595"/>
      <c r="G29" s="595"/>
      <c r="H29" s="595"/>
      <c r="I29" s="595"/>
      <c r="J29" s="595"/>
      <c r="K29" s="595"/>
      <c r="L29" s="595"/>
      <c r="M29" s="593" t="s">
        <v>111</v>
      </c>
      <c r="N29" s="593"/>
      <c r="O29" s="594">
        <v>21.06</v>
      </c>
      <c r="P29" s="594"/>
      <c r="Q29" s="594"/>
      <c r="R29" s="587">
        <v>7.25</v>
      </c>
      <c r="S29" s="587"/>
      <c r="T29" s="587"/>
      <c r="U29" s="36">
        <v>152.68</v>
      </c>
    </row>
    <row r="30" spans="1:21">
      <c r="A30" s="579" t="s">
        <v>112</v>
      </c>
      <c r="B30" s="580"/>
      <c r="C30" s="580"/>
      <c r="D30" s="580"/>
      <c r="E30" s="580"/>
      <c r="F30" s="580"/>
      <c r="G30" s="580"/>
      <c r="H30" s="580"/>
      <c r="I30" s="580"/>
      <c r="J30" s="580"/>
      <c r="K30" s="580"/>
      <c r="L30" s="581"/>
      <c r="M30" s="582" t="s">
        <v>109</v>
      </c>
      <c r="N30" s="583"/>
      <c r="O30" s="584">
        <v>0.24</v>
      </c>
      <c r="P30" s="585"/>
      <c r="Q30" s="586"/>
      <c r="R30" s="587">
        <v>316.02</v>
      </c>
      <c r="S30" s="587"/>
      <c r="T30" s="587"/>
      <c r="U30" s="36">
        <v>75.84</v>
      </c>
    </row>
    <row r="31" spans="1:21">
      <c r="A31" s="588"/>
      <c r="B31" s="588"/>
      <c r="C31" s="588"/>
      <c r="D31" s="588"/>
      <c r="E31" s="588"/>
      <c r="F31" s="588"/>
      <c r="G31" s="588"/>
      <c r="H31" s="588"/>
      <c r="I31" s="588"/>
      <c r="J31" s="588"/>
      <c r="K31" s="588"/>
      <c r="L31" s="588"/>
      <c r="M31" s="589"/>
      <c r="N31" s="589"/>
      <c r="O31" s="590"/>
      <c r="P31" s="590"/>
      <c r="Q31" s="590"/>
      <c r="R31" s="591"/>
      <c r="S31" s="591"/>
      <c r="T31" s="591"/>
      <c r="U31" s="40"/>
    </row>
    <row r="32" spans="1:21">
      <c r="A32" s="559"/>
      <c r="B32" s="559"/>
      <c r="C32" s="559"/>
      <c r="D32" s="559"/>
      <c r="E32" s="559"/>
      <c r="F32" s="559"/>
      <c r="G32" s="559"/>
      <c r="H32" s="559"/>
      <c r="I32" s="559"/>
      <c r="J32" s="559"/>
      <c r="K32" s="559"/>
      <c r="L32" s="559"/>
      <c r="M32" s="559"/>
      <c r="N32" s="559"/>
      <c r="O32" s="559"/>
      <c r="P32" s="559"/>
      <c r="Q32" s="559"/>
      <c r="R32" s="560" t="s">
        <v>113</v>
      </c>
      <c r="S32" s="560"/>
      <c r="T32" s="560"/>
      <c r="U32" s="39">
        <v>1441.79</v>
      </c>
    </row>
    <row r="33" spans="1:21" ht="12.75" customHeight="1">
      <c r="A33" s="578" t="s">
        <v>114</v>
      </c>
      <c r="B33" s="578"/>
      <c r="C33" s="578"/>
      <c r="D33" s="578"/>
      <c r="E33" s="578"/>
      <c r="F33" s="578"/>
      <c r="G33" s="578"/>
      <c r="H33" s="578"/>
      <c r="I33" s="573" t="s">
        <v>115</v>
      </c>
      <c r="J33" s="573"/>
      <c r="K33" s="573"/>
      <c r="L33" s="573"/>
      <c r="M33" s="573"/>
      <c r="N33" s="573"/>
      <c r="O33" s="572" t="s">
        <v>116</v>
      </c>
      <c r="P33" s="572"/>
      <c r="Q33" s="572"/>
      <c r="R33" s="572" t="s">
        <v>103</v>
      </c>
      <c r="S33" s="572"/>
      <c r="T33" s="572"/>
      <c r="U33" s="572" t="s">
        <v>104</v>
      </c>
    </row>
    <row r="34" spans="1:21">
      <c r="A34" s="578"/>
      <c r="B34" s="578"/>
      <c r="C34" s="578"/>
      <c r="D34" s="578"/>
      <c r="E34" s="578"/>
      <c r="F34" s="578"/>
      <c r="G34" s="578"/>
      <c r="H34" s="578"/>
      <c r="I34" s="573" t="s">
        <v>117</v>
      </c>
      <c r="J34" s="573"/>
      <c r="K34" s="573" t="s">
        <v>118</v>
      </c>
      <c r="L34" s="573"/>
      <c r="M34" s="573" t="s">
        <v>119</v>
      </c>
      <c r="N34" s="573"/>
      <c r="O34" s="572"/>
      <c r="P34" s="572"/>
      <c r="Q34" s="572"/>
      <c r="R34" s="572"/>
      <c r="S34" s="572"/>
      <c r="T34" s="572"/>
      <c r="U34" s="572"/>
    </row>
    <row r="35" spans="1:21">
      <c r="A35" s="574"/>
      <c r="B35" s="574"/>
      <c r="C35" s="574"/>
      <c r="D35" s="574"/>
      <c r="E35" s="574"/>
      <c r="F35" s="574"/>
      <c r="G35" s="574"/>
      <c r="H35" s="574"/>
      <c r="I35" s="575"/>
      <c r="J35" s="575"/>
      <c r="K35" s="575"/>
      <c r="L35" s="575"/>
      <c r="M35" s="575"/>
      <c r="N35" s="575"/>
      <c r="O35" s="576"/>
      <c r="P35" s="576"/>
      <c r="Q35" s="576"/>
      <c r="R35" s="577"/>
      <c r="S35" s="577"/>
      <c r="T35" s="577"/>
      <c r="U35" s="41">
        <v>0</v>
      </c>
    </row>
    <row r="36" spans="1:21">
      <c r="A36" s="568"/>
      <c r="B36" s="568"/>
      <c r="C36" s="568"/>
      <c r="D36" s="568"/>
      <c r="E36" s="568"/>
      <c r="F36" s="568"/>
      <c r="G36" s="568"/>
      <c r="H36" s="568"/>
      <c r="I36" s="569"/>
      <c r="J36" s="569"/>
      <c r="K36" s="569"/>
      <c r="L36" s="569"/>
      <c r="M36" s="569"/>
      <c r="N36" s="569"/>
      <c r="O36" s="570"/>
      <c r="P36" s="570"/>
      <c r="Q36" s="570"/>
      <c r="R36" s="571"/>
      <c r="S36" s="571"/>
      <c r="T36" s="571"/>
      <c r="U36" s="42">
        <v>0</v>
      </c>
    </row>
    <row r="37" spans="1:21">
      <c r="A37" s="568"/>
      <c r="B37" s="568"/>
      <c r="C37" s="568"/>
      <c r="D37" s="568"/>
      <c r="E37" s="568"/>
      <c r="F37" s="568"/>
      <c r="G37" s="568"/>
      <c r="H37" s="568"/>
      <c r="I37" s="569"/>
      <c r="J37" s="569"/>
      <c r="K37" s="569"/>
      <c r="L37" s="569"/>
      <c r="M37" s="569">
        <v>0</v>
      </c>
      <c r="N37" s="569"/>
      <c r="O37" s="570"/>
      <c r="P37" s="570"/>
      <c r="Q37" s="570"/>
      <c r="R37" s="571"/>
      <c r="S37" s="571"/>
      <c r="T37" s="571"/>
      <c r="U37" s="42">
        <v>0</v>
      </c>
    </row>
    <row r="38" spans="1:21">
      <c r="A38" s="564"/>
      <c r="B38" s="564"/>
      <c r="C38" s="564"/>
      <c r="D38" s="564"/>
      <c r="E38" s="564"/>
      <c r="F38" s="564"/>
      <c r="G38" s="564"/>
      <c r="H38" s="564"/>
      <c r="I38" s="565"/>
      <c r="J38" s="565"/>
      <c r="K38" s="565"/>
      <c r="L38" s="565"/>
      <c r="M38" s="565">
        <v>0</v>
      </c>
      <c r="N38" s="565"/>
      <c r="O38" s="566"/>
      <c r="P38" s="566"/>
      <c r="Q38" s="566"/>
      <c r="R38" s="567"/>
      <c r="S38" s="567"/>
      <c r="T38" s="567"/>
      <c r="U38" s="43">
        <v>0</v>
      </c>
    </row>
    <row r="39" spans="1:21">
      <c r="A39" s="559"/>
      <c r="B39" s="559"/>
      <c r="C39" s="559"/>
      <c r="D39" s="559"/>
      <c r="E39" s="559"/>
      <c r="F39" s="559"/>
      <c r="G39" s="559"/>
      <c r="H39" s="559"/>
      <c r="I39" s="559"/>
      <c r="J39" s="559"/>
      <c r="K39" s="559"/>
      <c r="L39" s="559"/>
      <c r="M39" s="559"/>
      <c r="N39" s="559"/>
      <c r="O39" s="559"/>
      <c r="P39" s="559"/>
      <c r="Q39" s="559"/>
      <c r="R39" s="560" t="s">
        <v>120</v>
      </c>
      <c r="S39" s="560"/>
      <c r="T39" s="560"/>
      <c r="U39" s="44">
        <v>0</v>
      </c>
    </row>
    <row r="40" spans="1:21">
      <c r="A40" s="559"/>
      <c r="B40" s="559"/>
      <c r="C40" s="559"/>
      <c r="D40" s="559"/>
      <c r="E40" s="559"/>
      <c r="F40" s="559"/>
      <c r="G40" s="559"/>
      <c r="H40" s="559"/>
      <c r="I40" s="559"/>
      <c r="J40" s="559"/>
      <c r="K40" s="559"/>
      <c r="L40" s="559"/>
      <c r="M40" s="559"/>
      <c r="N40" s="559"/>
      <c r="O40" s="559"/>
      <c r="P40" s="559"/>
      <c r="Q40" s="559"/>
      <c r="R40" s="559"/>
      <c r="S40" s="559"/>
      <c r="T40" s="559"/>
      <c r="U40" s="559"/>
    </row>
    <row r="41" spans="1:21">
      <c r="A41" s="561" t="s">
        <v>121</v>
      </c>
      <c r="B41" s="561"/>
      <c r="C41" s="561"/>
      <c r="D41" s="561"/>
      <c r="E41" s="561"/>
      <c r="F41" s="561"/>
      <c r="G41" s="561"/>
      <c r="H41" s="561"/>
      <c r="I41" s="561"/>
      <c r="J41" s="561"/>
      <c r="K41" s="561"/>
      <c r="L41" s="561"/>
      <c r="M41" s="561"/>
      <c r="N41" s="561"/>
      <c r="O41" s="561"/>
      <c r="P41" s="561"/>
      <c r="Q41" s="561"/>
      <c r="R41" s="561"/>
      <c r="S41" s="561"/>
      <c r="T41" s="561"/>
      <c r="U41" s="45">
        <v>1550.94</v>
      </c>
    </row>
    <row r="42" spans="1:21">
      <c r="A42" s="46" t="s">
        <v>122</v>
      </c>
      <c r="B42" s="47"/>
      <c r="C42" s="47"/>
      <c r="D42" s="47"/>
      <c r="E42" s="47"/>
      <c r="F42" s="47"/>
      <c r="G42" s="47"/>
      <c r="H42" s="48" t="s">
        <v>123</v>
      </c>
      <c r="I42" s="562">
        <v>0</v>
      </c>
      <c r="J42" s="562"/>
      <c r="K42" s="47" t="s">
        <v>124</v>
      </c>
      <c r="L42" s="47"/>
      <c r="M42" s="47"/>
      <c r="N42" s="47"/>
      <c r="O42" s="47"/>
      <c r="P42" s="47"/>
      <c r="Q42" s="47"/>
      <c r="R42" s="47"/>
      <c r="S42" s="47"/>
      <c r="T42" s="47"/>
      <c r="U42" s="49">
        <v>0</v>
      </c>
    </row>
    <row r="43" spans="1:21" ht="14.25">
      <c r="A43" s="563" t="s">
        <v>125</v>
      </c>
      <c r="B43" s="563"/>
      <c r="C43" s="563"/>
      <c r="D43" s="563"/>
      <c r="E43" s="563"/>
      <c r="F43" s="563"/>
      <c r="G43" s="563"/>
      <c r="H43" s="563"/>
      <c r="I43" s="563"/>
      <c r="J43" s="563"/>
      <c r="K43" s="563"/>
      <c r="L43" s="563"/>
      <c r="M43" s="563"/>
      <c r="N43" s="563"/>
      <c r="O43" s="563"/>
      <c r="P43" s="563"/>
      <c r="Q43" s="563"/>
      <c r="R43" s="563"/>
      <c r="S43" s="563"/>
      <c r="T43" s="563"/>
      <c r="U43" s="49">
        <v>1550.94</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9.xml><?xml version="1.0" encoding="utf-8"?>
<worksheet xmlns="http://schemas.openxmlformats.org/spreadsheetml/2006/main" xmlns:r="http://schemas.openxmlformats.org/officeDocument/2006/relationships">
  <dimension ref="A1:J79"/>
  <sheetViews>
    <sheetView view="pageBreakPreview" zoomScale="60" zoomScaleNormal="100" workbookViewId="0">
      <selection activeCell="S65" sqref="S65"/>
    </sheetView>
  </sheetViews>
  <sheetFormatPr defaultRowHeight="15"/>
  <cols>
    <col min="1" max="1" width="15" style="352" customWidth="1"/>
    <col min="2" max="2" width="8" style="352" customWidth="1"/>
    <col min="3" max="3" width="13" style="352" customWidth="1"/>
    <col min="4" max="4" width="10" style="352" customWidth="1"/>
    <col min="5" max="5" width="80" style="352" customWidth="1"/>
    <col min="6" max="6" width="25" style="352" customWidth="1"/>
    <col min="7" max="8" width="10" style="352" customWidth="1"/>
    <col min="9" max="9" width="13" style="352" customWidth="1"/>
    <col min="10" max="10" width="17" style="352" customWidth="1"/>
    <col min="11" max="16384" width="9.140625" style="350"/>
  </cols>
  <sheetData>
    <row r="1" spans="1:10" ht="5.0999999999999996" customHeight="1">
      <c r="A1" s="349"/>
      <c r="B1" s="349"/>
      <c r="C1" s="349"/>
      <c r="D1" s="349"/>
      <c r="E1" s="349"/>
      <c r="F1" s="349"/>
      <c r="G1" s="349"/>
      <c r="H1" s="349"/>
      <c r="I1" s="349"/>
      <c r="J1" s="349"/>
    </row>
    <row r="2" spans="1:10" ht="17.100000000000001" customHeight="1">
      <c r="A2" s="354" t="s">
        <v>406</v>
      </c>
      <c r="B2" s="355"/>
      <c r="C2" s="355"/>
      <c r="D2" s="355"/>
      <c r="E2" s="355"/>
      <c r="F2" s="355"/>
      <c r="G2" s="356"/>
      <c r="H2" s="355"/>
      <c r="I2" s="355"/>
      <c r="J2" s="357"/>
    </row>
    <row r="3" spans="1:10" ht="17.100000000000001" customHeight="1">
      <c r="A3" s="358" t="s">
        <v>407</v>
      </c>
      <c r="B3" s="359"/>
      <c r="C3" s="359"/>
      <c r="D3" s="359"/>
      <c r="E3" s="359"/>
      <c r="F3" s="359"/>
      <c r="G3" s="360"/>
      <c r="H3" s="359"/>
      <c r="I3" s="359"/>
      <c r="J3" s="361"/>
    </row>
    <row r="4" spans="1:10" ht="17.100000000000001" customHeight="1">
      <c r="A4" s="625" t="s">
        <v>67</v>
      </c>
      <c r="B4" s="626"/>
      <c r="C4" s="626"/>
      <c r="D4" s="626"/>
      <c r="E4" s="626"/>
      <c r="F4" s="359"/>
      <c r="G4" s="360"/>
      <c r="H4" s="359"/>
      <c r="I4" s="359"/>
      <c r="J4" s="361"/>
    </row>
    <row r="5" spans="1:10" ht="20.100000000000001" customHeight="1">
      <c r="A5" s="627" t="s">
        <v>408</v>
      </c>
      <c r="B5" s="628"/>
      <c r="C5" s="628"/>
      <c r="D5" s="629"/>
      <c r="E5" s="629"/>
      <c r="F5" s="629"/>
      <c r="G5" s="629"/>
      <c r="H5" s="629"/>
      <c r="I5" s="629"/>
      <c r="J5" s="630"/>
    </row>
    <row r="6" spans="1:10">
      <c r="A6" s="362"/>
      <c r="B6" s="351"/>
      <c r="C6" s="351"/>
      <c r="D6" s="351"/>
      <c r="E6" s="351"/>
      <c r="F6" s="351"/>
      <c r="G6" s="351"/>
      <c r="H6" s="351"/>
      <c r="I6" s="351"/>
      <c r="J6" s="363"/>
    </row>
    <row r="7" spans="1:10" ht="8.1" customHeight="1">
      <c r="A7" s="364"/>
      <c r="B7" s="359"/>
      <c r="C7" s="359"/>
      <c r="D7" s="359"/>
      <c r="E7" s="359"/>
      <c r="F7" s="359"/>
      <c r="G7" s="359"/>
      <c r="H7" s="359"/>
      <c r="I7" s="359"/>
      <c r="J7" s="361"/>
    </row>
    <row r="8" spans="1:10" ht="24.95" customHeight="1">
      <c r="A8" s="365"/>
      <c r="B8" s="366"/>
      <c r="C8" s="366"/>
      <c r="D8" s="366"/>
      <c r="E8" s="367" t="s">
        <v>409</v>
      </c>
      <c r="F8" s="366"/>
      <c r="G8" s="366"/>
      <c r="H8" s="366"/>
      <c r="I8" s="366"/>
      <c r="J8" s="368"/>
    </row>
    <row r="9" spans="1:10" ht="20.100000000000001" customHeight="1">
      <c r="A9" s="369"/>
      <c r="B9" s="370" t="s">
        <v>278</v>
      </c>
      <c r="C9" s="370" t="s">
        <v>69</v>
      </c>
      <c r="D9" s="370" t="s">
        <v>410</v>
      </c>
      <c r="E9" s="371" t="s">
        <v>70</v>
      </c>
      <c r="F9" s="371" t="s">
        <v>68</v>
      </c>
      <c r="G9" s="370" t="s">
        <v>411</v>
      </c>
      <c r="H9" s="370" t="s">
        <v>412</v>
      </c>
      <c r="I9" s="372" t="s">
        <v>413</v>
      </c>
      <c r="J9" s="373" t="s">
        <v>78</v>
      </c>
    </row>
    <row r="10" spans="1:10" ht="24.95" customHeight="1">
      <c r="A10" s="374" t="s">
        <v>71</v>
      </c>
      <c r="B10" s="375">
        <v>2.1</v>
      </c>
      <c r="C10" s="375" t="s">
        <v>364</v>
      </c>
      <c r="D10" s="375" t="s">
        <v>414</v>
      </c>
      <c r="E10" s="376" t="s">
        <v>313</v>
      </c>
      <c r="F10" s="376" t="s">
        <v>415</v>
      </c>
      <c r="G10" s="375" t="s">
        <v>132</v>
      </c>
      <c r="H10" s="375">
        <v>1</v>
      </c>
      <c r="I10" s="377"/>
      <c r="J10" s="378">
        <v>755.59</v>
      </c>
    </row>
    <row r="11" spans="1:10" s="353" customFormat="1" ht="26.25">
      <c r="A11" s="379" t="s">
        <v>128</v>
      </c>
      <c r="B11" s="380" t="s">
        <v>6</v>
      </c>
      <c r="C11" s="380">
        <v>1518</v>
      </c>
      <c r="D11" s="380" t="s">
        <v>21</v>
      </c>
      <c r="E11" s="381" t="s">
        <v>170</v>
      </c>
      <c r="F11" s="381" t="s">
        <v>416</v>
      </c>
      <c r="G11" s="380" t="s">
        <v>8</v>
      </c>
      <c r="H11" s="380">
        <v>2.5550000000000002</v>
      </c>
      <c r="I11" s="382">
        <v>250.16</v>
      </c>
      <c r="J11" s="383">
        <v>639.16</v>
      </c>
    </row>
    <row r="12" spans="1:10" s="353" customFormat="1" ht="26.25">
      <c r="A12" s="379" t="s">
        <v>269</v>
      </c>
      <c r="B12" s="380" t="s">
        <v>6</v>
      </c>
      <c r="C12" s="380">
        <v>5932</v>
      </c>
      <c r="D12" s="380" t="s">
        <v>21</v>
      </c>
      <c r="E12" s="381" t="s">
        <v>74</v>
      </c>
      <c r="F12" s="381" t="s">
        <v>417</v>
      </c>
      <c r="G12" s="380" t="s">
        <v>72</v>
      </c>
      <c r="H12" s="380">
        <v>7.6999999999999999E-2</v>
      </c>
      <c r="I12" s="382">
        <v>148.87</v>
      </c>
      <c r="J12" s="383">
        <v>11.46</v>
      </c>
    </row>
    <row r="13" spans="1:10" s="353" customFormat="1" ht="26.25">
      <c r="A13" s="379" t="s">
        <v>269</v>
      </c>
      <c r="B13" s="380" t="s">
        <v>6</v>
      </c>
      <c r="C13" s="380">
        <v>5934</v>
      </c>
      <c r="D13" s="380" t="s">
        <v>21</v>
      </c>
      <c r="E13" s="381" t="s">
        <v>75</v>
      </c>
      <c r="F13" s="381" t="s">
        <v>417</v>
      </c>
      <c r="G13" s="380" t="s">
        <v>73</v>
      </c>
      <c r="H13" s="380">
        <v>0.158</v>
      </c>
      <c r="I13" s="382">
        <v>49.38</v>
      </c>
      <c r="J13" s="383">
        <v>7.8</v>
      </c>
    </row>
    <row r="14" spans="1:10" s="353" customFormat="1" ht="26.25">
      <c r="A14" s="379" t="s">
        <v>269</v>
      </c>
      <c r="B14" s="380" t="s">
        <v>6</v>
      </c>
      <c r="C14" s="380">
        <v>88314</v>
      </c>
      <c r="D14" s="380" t="s">
        <v>21</v>
      </c>
      <c r="E14" s="381" t="s">
        <v>171</v>
      </c>
      <c r="F14" s="381" t="s">
        <v>418</v>
      </c>
      <c r="G14" s="380" t="s">
        <v>77</v>
      </c>
      <c r="H14" s="380">
        <v>1.883</v>
      </c>
      <c r="I14" s="382">
        <v>14.17</v>
      </c>
      <c r="J14" s="383">
        <v>26.68</v>
      </c>
    </row>
    <row r="15" spans="1:10" s="353" customFormat="1" ht="39">
      <c r="A15" s="379" t="s">
        <v>269</v>
      </c>
      <c r="B15" s="380" t="s">
        <v>6</v>
      </c>
      <c r="C15" s="380">
        <v>91386</v>
      </c>
      <c r="D15" s="380" t="s">
        <v>21</v>
      </c>
      <c r="E15" s="381" t="s">
        <v>172</v>
      </c>
      <c r="F15" s="381" t="s">
        <v>417</v>
      </c>
      <c r="G15" s="380" t="s">
        <v>72</v>
      </c>
      <c r="H15" s="380">
        <v>7.6999999999999999E-2</v>
      </c>
      <c r="I15" s="382">
        <v>175.62</v>
      </c>
      <c r="J15" s="383">
        <v>13.52</v>
      </c>
    </row>
    <row r="16" spans="1:10" s="353" customFormat="1" ht="26.25">
      <c r="A16" s="379" t="s">
        <v>269</v>
      </c>
      <c r="B16" s="380" t="s">
        <v>6</v>
      </c>
      <c r="C16" s="380">
        <v>95631</v>
      </c>
      <c r="D16" s="380" t="s">
        <v>21</v>
      </c>
      <c r="E16" s="381" t="s">
        <v>173</v>
      </c>
      <c r="F16" s="381" t="s">
        <v>417</v>
      </c>
      <c r="G16" s="380" t="s">
        <v>72</v>
      </c>
      <c r="H16" s="380">
        <v>0.112</v>
      </c>
      <c r="I16" s="382">
        <v>136.16999999999999</v>
      </c>
      <c r="J16" s="383">
        <v>15.25</v>
      </c>
    </row>
    <row r="17" spans="1:10" s="353" customFormat="1" ht="26.25">
      <c r="A17" s="379" t="s">
        <v>269</v>
      </c>
      <c r="B17" s="380" t="s">
        <v>6</v>
      </c>
      <c r="C17" s="380">
        <v>95632</v>
      </c>
      <c r="D17" s="380" t="s">
        <v>21</v>
      </c>
      <c r="E17" s="381" t="s">
        <v>174</v>
      </c>
      <c r="F17" s="381" t="s">
        <v>419</v>
      </c>
      <c r="G17" s="380" t="s">
        <v>73</v>
      </c>
      <c r="H17" s="380">
        <v>0.124</v>
      </c>
      <c r="I17" s="382">
        <v>43.17</v>
      </c>
      <c r="J17" s="383">
        <v>5.35</v>
      </c>
    </row>
    <row r="18" spans="1:10" s="353" customFormat="1" ht="26.25">
      <c r="A18" s="379" t="s">
        <v>269</v>
      </c>
      <c r="B18" s="380" t="s">
        <v>6</v>
      </c>
      <c r="C18" s="380">
        <v>96155</v>
      </c>
      <c r="D18" s="380" t="s">
        <v>21</v>
      </c>
      <c r="E18" s="381" t="s">
        <v>175</v>
      </c>
      <c r="F18" s="381" t="s">
        <v>417</v>
      </c>
      <c r="G18" s="380" t="s">
        <v>73</v>
      </c>
      <c r="H18" s="380">
        <v>0.17899999999999999</v>
      </c>
      <c r="I18" s="382">
        <v>27.24</v>
      </c>
      <c r="J18" s="383">
        <v>4.88</v>
      </c>
    </row>
    <row r="19" spans="1:10" s="353" customFormat="1" ht="26.25">
      <c r="A19" s="379" t="s">
        <v>269</v>
      </c>
      <c r="B19" s="380" t="s">
        <v>6</v>
      </c>
      <c r="C19" s="380">
        <v>96157</v>
      </c>
      <c r="D19" s="380" t="s">
        <v>21</v>
      </c>
      <c r="E19" s="381" t="s">
        <v>176</v>
      </c>
      <c r="F19" s="381" t="s">
        <v>417</v>
      </c>
      <c r="G19" s="380" t="s">
        <v>72</v>
      </c>
      <c r="H19" s="380">
        <v>5.7000000000000002E-2</v>
      </c>
      <c r="I19" s="382">
        <v>80.89</v>
      </c>
      <c r="J19" s="383">
        <v>4.6100000000000003</v>
      </c>
    </row>
    <row r="20" spans="1:10" s="353" customFormat="1" ht="26.25">
      <c r="A20" s="379" t="s">
        <v>269</v>
      </c>
      <c r="B20" s="380" t="s">
        <v>6</v>
      </c>
      <c r="C20" s="380">
        <v>96463</v>
      </c>
      <c r="D20" s="380" t="s">
        <v>21</v>
      </c>
      <c r="E20" s="381" t="s">
        <v>126</v>
      </c>
      <c r="F20" s="381" t="s">
        <v>417</v>
      </c>
      <c r="G20" s="380" t="s">
        <v>72</v>
      </c>
      <c r="H20" s="380">
        <v>5.8000000000000003E-2</v>
      </c>
      <c r="I20" s="382">
        <v>134.33000000000001</v>
      </c>
      <c r="J20" s="383">
        <v>7.79</v>
      </c>
    </row>
    <row r="21" spans="1:10" s="353" customFormat="1" ht="26.25">
      <c r="A21" s="379" t="s">
        <v>269</v>
      </c>
      <c r="B21" s="380" t="s">
        <v>6</v>
      </c>
      <c r="C21" s="380">
        <v>96464</v>
      </c>
      <c r="D21" s="380" t="s">
        <v>21</v>
      </c>
      <c r="E21" s="381" t="s">
        <v>127</v>
      </c>
      <c r="F21" s="381" t="s">
        <v>417</v>
      </c>
      <c r="G21" s="380" t="s">
        <v>73</v>
      </c>
      <c r="H21" s="380">
        <v>0.41299999999999998</v>
      </c>
      <c r="I21" s="382">
        <v>46.2</v>
      </c>
      <c r="J21" s="383">
        <v>19.079999999999998</v>
      </c>
    </row>
    <row r="22" spans="1:10">
      <c r="A22" s="384"/>
      <c r="B22" s="366"/>
      <c r="C22" s="366"/>
      <c r="D22" s="366"/>
      <c r="E22" s="385"/>
      <c r="F22" s="385"/>
      <c r="G22" s="366"/>
      <c r="H22" s="366"/>
      <c r="I22" s="386"/>
      <c r="J22" s="387"/>
    </row>
    <row r="23" spans="1:10" ht="24.95" customHeight="1">
      <c r="A23" s="374" t="s">
        <v>71</v>
      </c>
      <c r="B23" s="375">
        <v>3.1</v>
      </c>
      <c r="C23" s="375" t="s">
        <v>365</v>
      </c>
      <c r="D23" s="375" t="s">
        <v>414</v>
      </c>
      <c r="E23" s="376" t="s">
        <v>312</v>
      </c>
      <c r="F23" s="376" t="s">
        <v>415</v>
      </c>
      <c r="G23" s="375" t="s">
        <v>132</v>
      </c>
      <c r="H23" s="375">
        <v>1</v>
      </c>
      <c r="I23" s="377">
        <v>810.02</v>
      </c>
      <c r="J23" s="378">
        <v>810.02</v>
      </c>
    </row>
    <row r="24" spans="1:10" s="353" customFormat="1" ht="26.25">
      <c r="A24" s="379" t="s">
        <v>269</v>
      </c>
      <c r="B24" s="380" t="s">
        <v>6</v>
      </c>
      <c r="C24" s="380">
        <v>91277</v>
      </c>
      <c r="D24" s="380" t="s">
        <v>21</v>
      </c>
      <c r="E24" s="381" t="s">
        <v>188</v>
      </c>
      <c r="F24" s="381" t="s">
        <v>417</v>
      </c>
      <c r="G24" s="380" t="s">
        <v>72</v>
      </c>
      <c r="H24" s="380">
        <v>0.44640000000000002</v>
      </c>
      <c r="I24" s="382">
        <v>4.97</v>
      </c>
      <c r="J24" s="383">
        <v>2.2200000000000002</v>
      </c>
    </row>
    <row r="25" spans="1:10" s="353" customFormat="1" ht="26.25">
      <c r="A25" s="379" t="s">
        <v>269</v>
      </c>
      <c r="B25" s="380" t="s">
        <v>6</v>
      </c>
      <c r="C25" s="380">
        <v>91278</v>
      </c>
      <c r="D25" s="380" t="s">
        <v>21</v>
      </c>
      <c r="E25" s="381" t="s">
        <v>189</v>
      </c>
      <c r="F25" s="381" t="s">
        <v>417</v>
      </c>
      <c r="G25" s="380" t="s">
        <v>73</v>
      </c>
      <c r="H25" s="380">
        <v>1.339</v>
      </c>
      <c r="I25" s="382">
        <v>0.56000000000000005</v>
      </c>
      <c r="J25" s="383">
        <v>0.75</v>
      </c>
    </row>
    <row r="26" spans="1:10" s="353" customFormat="1" ht="39">
      <c r="A26" s="379" t="s">
        <v>269</v>
      </c>
      <c r="B26" s="380" t="s">
        <v>6</v>
      </c>
      <c r="C26" s="380">
        <v>91283</v>
      </c>
      <c r="D26" s="380" t="s">
        <v>21</v>
      </c>
      <c r="E26" s="381" t="s">
        <v>142</v>
      </c>
      <c r="F26" s="381" t="s">
        <v>417</v>
      </c>
      <c r="G26" s="380" t="s">
        <v>72</v>
      </c>
      <c r="H26" s="380">
        <v>0.28570000000000001</v>
      </c>
      <c r="I26" s="382">
        <v>11.39</v>
      </c>
      <c r="J26" s="383">
        <v>3.25</v>
      </c>
    </row>
    <row r="27" spans="1:10" s="353" customFormat="1" ht="39">
      <c r="A27" s="379" t="s">
        <v>269</v>
      </c>
      <c r="B27" s="380" t="s">
        <v>6</v>
      </c>
      <c r="C27" s="380">
        <v>91285</v>
      </c>
      <c r="D27" s="380" t="s">
        <v>21</v>
      </c>
      <c r="E27" s="381" t="s">
        <v>143</v>
      </c>
      <c r="F27" s="381" t="s">
        <v>417</v>
      </c>
      <c r="G27" s="380" t="s">
        <v>73</v>
      </c>
      <c r="H27" s="380">
        <v>1.5</v>
      </c>
      <c r="I27" s="382">
        <v>1.07</v>
      </c>
      <c r="J27" s="383">
        <v>1.61</v>
      </c>
    </row>
    <row r="28" spans="1:10" s="353" customFormat="1" ht="26.25">
      <c r="A28" s="379" t="s">
        <v>269</v>
      </c>
      <c r="B28" s="380" t="s">
        <v>6</v>
      </c>
      <c r="C28" s="380">
        <v>88316</v>
      </c>
      <c r="D28" s="380" t="s">
        <v>21</v>
      </c>
      <c r="E28" s="381" t="s">
        <v>76</v>
      </c>
      <c r="F28" s="381" t="s">
        <v>418</v>
      </c>
      <c r="G28" s="380" t="s">
        <v>77</v>
      </c>
      <c r="H28" s="380">
        <v>7.1428000000000003</v>
      </c>
      <c r="I28" s="382">
        <v>15.74</v>
      </c>
      <c r="J28" s="383">
        <v>112.43</v>
      </c>
    </row>
    <row r="29" spans="1:10" s="353" customFormat="1" ht="26.25">
      <c r="A29" s="379" t="s">
        <v>269</v>
      </c>
      <c r="B29" s="380" t="s">
        <v>6</v>
      </c>
      <c r="C29" s="380">
        <v>88314</v>
      </c>
      <c r="D29" s="380" t="s">
        <v>21</v>
      </c>
      <c r="E29" s="381" t="s">
        <v>171</v>
      </c>
      <c r="F29" s="381" t="s">
        <v>418</v>
      </c>
      <c r="G29" s="380" t="s">
        <v>77</v>
      </c>
      <c r="H29" s="380">
        <v>3.5710000000000002</v>
      </c>
      <c r="I29" s="382">
        <v>14.17</v>
      </c>
      <c r="J29" s="383">
        <v>50.6</v>
      </c>
    </row>
    <row r="30" spans="1:10" s="353" customFormat="1" ht="26.25">
      <c r="A30" s="379" t="s">
        <v>128</v>
      </c>
      <c r="B30" s="380" t="s">
        <v>6</v>
      </c>
      <c r="C30" s="380">
        <v>1518</v>
      </c>
      <c r="D30" s="380" t="s">
        <v>21</v>
      </c>
      <c r="E30" s="381" t="s">
        <v>170</v>
      </c>
      <c r="F30" s="381" t="s">
        <v>416</v>
      </c>
      <c r="G30" s="380" t="s">
        <v>8</v>
      </c>
      <c r="H30" s="380">
        <v>2.5550000000000002</v>
      </c>
      <c r="I30" s="382">
        <v>250.16</v>
      </c>
      <c r="J30" s="383">
        <v>639.16</v>
      </c>
    </row>
    <row r="31" spans="1:10">
      <c r="A31" s="384"/>
      <c r="B31" s="366"/>
      <c r="C31" s="366"/>
      <c r="D31" s="366"/>
      <c r="E31" s="385"/>
      <c r="F31" s="385"/>
      <c r="G31" s="366"/>
      <c r="H31" s="366"/>
      <c r="I31" s="386"/>
      <c r="J31" s="387"/>
    </row>
    <row r="32" spans="1:10" ht="24.95" customHeight="1">
      <c r="A32" s="374" t="s">
        <v>71</v>
      </c>
      <c r="B32" s="375">
        <v>7.2</v>
      </c>
      <c r="C32" s="375" t="s">
        <v>367</v>
      </c>
      <c r="D32" s="375" t="s">
        <v>414</v>
      </c>
      <c r="E32" s="376" t="s">
        <v>241</v>
      </c>
      <c r="F32" s="376" t="s">
        <v>415</v>
      </c>
      <c r="G32" s="375" t="s">
        <v>132</v>
      </c>
      <c r="H32" s="375">
        <v>1</v>
      </c>
      <c r="I32" s="377">
        <v>86.12</v>
      </c>
      <c r="J32" s="378">
        <v>86.12</v>
      </c>
    </row>
    <row r="33" spans="1:10" s="353" customFormat="1" ht="26.25">
      <c r="A33" s="379" t="s">
        <v>269</v>
      </c>
      <c r="B33" s="380" t="s">
        <v>6</v>
      </c>
      <c r="C33" s="380">
        <v>5795</v>
      </c>
      <c r="D33" s="380" t="s">
        <v>21</v>
      </c>
      <c r="E33" s="381" t="s">
        <v>239</v>
      </c>
      <c r="F33" s="381" t="s">
        <v>417</v>
      </c>
      <c r="G33" s="380" t="s">
        <v>72</v>
      </c>
      <c r="H33" s="380">
        <v>1.556</v>
      </c>
      <c r="I33" s="382">
        <v>15.57</v>
      </c>
      <c r="J33" s="383">
        <v>24.23</v>
      </c>
    </row>
    <row r="34" spans="1:10" s="353" customFormat="1" ht="26.25">
      <c r="A34" s="379" t="s">
        <v>269</v>
      </c>
      <c r="B34" s="380" t="s">
        <v>6</v>
      </c>
      <c r="C34" s="380">
        <v>5952</v>
      </c>
      <c r="D34" s="380" t="s">
        <v>21</v>
      </c>
      <c r="E34" s="381" t="s">
        <v>240</v>
      </c>
      <c r="F34" s="381" t="s">
        <v>417</v>
      </c>
      <c r="G34" s="380" t="s">
        <v>73</v>
      </c>
      <c r="H34" s="380">
        <v>0.44109999999999999</v>
      </c>
      <c r="I34" s="382">
        <v>14.27</v>
      </c>
      <c r="J34" s="383">
        <v>6.29</v>
      </c>
    </row>
    <row r="35" spans="1:10" s="353" customFormat="1" ht="26.25">
      <c r="A35" s="379" t="s">
        <v>269</v>
      </c>
      <c r="B35" s="380" t="s">
        <v>6</v>
      </c>
      <c r="C35" s="380">
        <v>88309</v>
      </c>
      <c r="D35" s="380" t="s">
        <v>21</v>
      </c>
      <c r="E35" s="381" t="s">
        <v>131</v>
      </c>
      <c r="F35" s="381" t="s">
        <v>418</v>
      </c>
      <c r="G35" s="380" t="s">
        <v>77</v>
      </c>
      <c r="H35" s="380">
        <v>0.30509999999999998</v>
      </c>
      <c r="I35" s="382">
        <v>19.57</v>
      </c>
      <c r="J35" s="383">
        <v>5.97</v>
      </c>
    </row>
    <row r="36" spans="1:10" s="353" customFormat="1" ht="26.25">
      <c r="A36" s="379" t="s">
        <v>269</v>
      </c>
      <c r="B36" s="380" t="s">
        <v>6</v>
      </c>
      <c r="C36" s="380">
        <v>88316</v>
      </c>
      <c r="D36" s="380" t="s">
        <v>21</v>
      </c>
      <c r="E36" s="381" t="s">
        <v>76</v>
      </c>
      <c r="F36" s="381" t="s">
        <v>418</v>
      </c>
      <c r="G36" s="380" t="s">
        <v>77</v>
      </c>
      <c r="H36" s="380">
        <v>3.153</v>
      </c>
      <c r="I36" s="382">
        <v>15.74</v>
      </c>
      <c r="J36" s="383">
        <v>49.63</v>
      </c>
    </row>
    <row r="37" spans="1:10">
      <c r="A37" s="384"/>
      <c r="B37" s="366"/>
      <c r="C37" s="366"/>
      <c r="D37" s="366"/>
      <c r="E37" s="385"/>
      <c r="F37" s="385"/>
      <c r="G37" s="366"/>
      <c r="H37" s="366"/>
      <c r="I37" s="386"/>
      <c r="J37" s="387"/>
    </row>
    <row r="38" spans="1:10" ht="24.95" customHeight="1">
      <c r="A38" s="374" t="s">
        <v>71</v>
      </c>
      <c r="B38" s="375">
        <v>7.8</v>
      </c>
      <c r="C38" s="375" t="s">
        <v>420</v>
      </c>
      <c r="D38" s="375" t="s">
        <v>414</v>
      </c>
      <c r="E38" s="376" t="s">
        <v>421</v>
      </c>
      <c r="F38" s="376" t="s">
        <v>422</v>
      </c>
      <c r="G38" s="375" t="s">
        <v>26</v>
      </c>
      <c r="H38" s="375">
        <v>1</v>
      </c>
      <c r="I38" s="377">
        <v>176.03</v>
      </c>
      <c r="J38" s="378">
        <v>176.03</v>
      </c>
    </row>
    <row r="39" spans="1:10" s="353" customFormat="1" ht="26.25">
      <c r="A39" s="379" t="s">
        <v>269</v>
      </c>
      <c r="B39" s="380" t="s">
        <v>6</v>
      </c>
      <c r="C39" s="380">
        <v>5631</v>
      </c>
      <c r="D39" s="380" t="s">
        <v>21</v>
      </c>
      <c r="E39" s="381" t="s">
        <v>129</v>
      </c>
      <c r="F39" s="381" t="s">
        <v>417</v>
      </c>
      <c r="G39" s="380" t="s">
        <v>72</v>
      </c>
      <c r="H39" s="380">
        <v>0.105</v>
      </c>
      <c r="I39" s="382">
        <v>137.47</v>
      </c>
      <c r="J39" s="383">
        <v>14.43</v>
      </c>
    </row>
    <row r="40" spans="1:10" s="353" customFormat="1" ht="26.25">
      <c r="A40" s="379" t="s">
        <v>269</v>
      </c>
      <c r="B40" s="380" t="s">
        <v>6</v>
      </c>
      <c r="C40" s="380">
        <v>5632</v>
      </c>
      <c r="D40" s="380" t="s">
        <v>21</v>
      </c>
      <c r="E40" s="381" t="s">
        <v>130</v>
      </c>
      <c r="F40" s="381" t="s">
        <v>417</v>
      </c>
      <c r="G40" s="380" t="s">
        <v>73</v>
      </c>
      <c r="H40" s="380">
        <v>0.221</v>
      </c>
      <c r="I40" s="382">
        <v>49.23</v>
      </c>
      <c r="J40" s="383">
        <v>10.88</v>
      </c>
    </row>
    <row r="41" spans="1:10" s="353" customFormat="1" ht="26.25">
      <c r="A41" s="379" t="s">
        <v>269</v>
      </c>
      <c r="B41" s="380" t="s">
        <v>6</v>
      </c>
      <c r="C41" s="380">
        <v>88246</v>
      </c>
      <c r="D41" s="380" t="s">
        <v>21</v>
      </c>
      <c r="E41" s="381" t="s">
        <v>133</v>
      </c>
      <c r="F41" s="381" t="s">
        <v>418</v>
      </c>
      <c r="G41" s="380" t="s">
        <v>77</v>
      </c>
      <c r="H41" s="380">
        <v>0.49299999999999999</v>
      </c>
      <c r="I41" s="382">
        <v>17.53</v>
      </c>
      <c r="J41" s="383">
        <v>8.64</v>
      </c>
    </row>
    <row r="42" spans="1:10" s="353" customFormat="1" ht="26.25">
      <c r="A42" s="379" t="s">
        <v>269</v>
      </c>
      <c r="B42" s="380" t="s">
        <v>6</v>
      </c>
      <c r="C42" s="380">
        <v>88316</v>
      </c>
      <c r="D42" s="380" t="s">
        <v>21</v>
      </c>
      <c r="E42" s="381" t="s">
        <v>76</v>
      </c>
      <c r="F42" s="381" t="s">
        <v>418</v>
      </c>
      <c r="G42" s="380" t="s">
        <v>77</v>
      </c>
      <c r="H42" s="380">
        <v>0.98599999999999999</v>
      </c>
      <c r="I42" s="382">
        <v>15.74</v>
      </c>
      <c r="J42" s="383">
        <v>15.52</v>
      </c>
    </row>
    <row r="43" spans="1:10" s="353" customFormat="1" ht="26.25">
      <c r="A43" s="379" t="s">
        <v>269</v>
      </c>
      <c r="B43" s="380" t="s">
        <v>6</v>
      </c>
      <c r="C43" s="380">
        <v>88629</v>
      </c>
      <c r="D43" s="380" t="s">
        <v>21</v>
      </c>
      <c r="E43" s="381" t="s">
        <v>134</v>
      </c>
      <c r="F43" s="381" t="s">
        <v>418</v>
      </c>
      <c r="G43" s="380" t="s">
        <v>132</v>
      </c>
      <c r="H43" s="380">
        <v>5.0000000000000001E-3</v>
      </c>
      <c r="I43" s="382">
        <v>423.32</v>
      </c>
      <c r="J43" s="383">
        <v>2.12</v>
      </c>
    </row>
    <row r="44" spans="1:10" s="353" customFormat="1">
      <c r="A44" s="379" t="s">
        <v>128</v>
      </c>
      <c r="B44" s="380" t="s">
        <v>6</v>
      </c>
      <c r="C44" s="380">
        <v>7725</v>
      </c>
      <c r="D44" s="380" t="s">
        <v>21</v>
      </c>
      <c r="E44" s="381" t="s">
        <v>423</v>
      </c>
      <c r="F44" s="381" t="s">
        <v>416</v>
      </c>
      <c r="G44" s="380" t="s">
        <v>26</v>
      </c>
      <c r="H44" s="380">
        <v>1.02</v>
      </c>
      <c r="I44" s="382">
        <v>122</v>
      </c>
      <c r="J44" s="383">
        <v>124.44</v>
      </c>
    </row>
    <row r="45" spans="1:10">
      <c r="A45" s="384"/>
      <c r="B45" s="366"/>
      <c r="C45" s="366"/>
      <c r="D45" s="366"/>
      <c r="E45" s="385"/>
      <c r="F45" s="385"/>
      <c r="G45" s="366"/>
      <c r="H45" s="366"/>
      <c r="I45" s="386"/>
      <c r="J45" s="387"/>
    </row>
    <row r="46" spans="1:10" ht="24.95" customHeight="1">
      <c r="A46" s="374" t="s">
        <v>71</v>
      </c>
      <c r="B46" s="375">
        <v>7.9</v>
      </c>
      <c r="C46" s="375" t="s">
        <v>424</v>
      </c>
      <c r="D46" s="375" t="s">
        <v>414</v>
      </c>
      <c r="E46" s="376" t="s">
        <v>425</v>
      </c>
      <c r="F46" s="376" t="s">
        <v>422</v>
      </c>
      <c r="G46" s="375" t="s">
        <v>26</v>
      </c>
      <c r="H46" s="375">
        <v>1</v>
      </c>
      <c r="I46" s="377">
        <v>267.33999999999997</v>
      </c>
      <c r="J46" s="378">
        <v>267.33999999999997</v>
      </c>
    </row>
    <row r="47" spans="1:10" s="353" customFormat="1" ht="26.25">
      <c r="A47" s="379" t="s">
        <v>269</v>
      </c>
      <c r="B47" s="380" t="s">
        <v>6</v>
      </c>
      <c r="C47" s="380">
        <v>5631</v>
      </c>
      <c r="D47" s="380" t="s">
        <v>21</v>
      </c>
      <c r="E47" s="381" t="s">
        <v>129</v>
      </c>
      <c r="F47" s="381" t="s">
        <v>417</v>
      </c>
      <c r="G47" s="380" t="s">
        <v>72</v>
      </c>
      <c r="H47" s="380">
        <v>0.13600000000000001</v>
      </c>
      <c r="I47" s="382">
        <v>137.47</v>
      </c>
      <c r="J47" s="383">
        <v>18.7</v>
      </c>
    </row>
    <row r="48" spans="1:10" s="353" customFormat="1" ht="26.25">
      <c r="A48" s="379" t="s">
        <v>269</v>
      </c>
      <c r="B48" s="380" t="s">
        <v>6</v>
      </c>
      <c r="C48" s="380">
        <v>5632</v>
      </c>
      <c r="D48" s="380" t="s">
        <v>21</v>
      </c>
      <c r="E48" s="381" t="s">
        <v>130</v>
      </c>
      <c r="F48" s="381" t="s">
        <v>417</v>
      </c>
      <c r="G48" s="380" t="s">
        <v>73</v>
      </c>
      <c r="H48" s="380">
        <v>0.28699999999999998</v>
      </c>
      <c r="I48" s="382">
        <v>49.23</v>
      </c>
      <c r="J48" s="383">
        <v>14.13</v>
      </c>
    </row>
    <row r="49" spans="1:10" s="353" customFormat="1" ht="26.25">
      <c r="A49" s="379" t="s">
        <v>269</v>
      </c>
      <c r="B49" s="380" t="s">
        <v>6</v>
      </c>
      <c r="C49" s="380">
        <v>88246</v>
      </c>
      <c r="D49" s="380" t="s">
        <v>21</v>
      </c>
      <c r="E49" s="381" t="s">
        <v>133</v>
      </c>
      <c r="F49" s="381" t="s">
        <v>418</v>
      </c>
      <c r="G49" s="380" t="s">
        <v>77</v>
      </c>
      <c r="H49" s="380">
        <v>0.64</v>
      </c>
      <c r="I49" s="382">
        <v>17.53</v>
      </c>
      <c r="J49" s="383">
        <v>11.22</v>
      </c>
    </row>
    <row r="50" spans="1:10" s="353" customFormat="1" ht="26.25">
      <c r="A50" s="379" t="s">
        <v>269</v>
      </c>
      <c r="B50" s="380" t="s">
        <v>6</v>
      </c>
      <c r="C50" s="380">
        <v>88316</v>
      </c>
      <c r="D50" s="380" t="s">
        <v>21</v>
      </c>
      <c r="E50" s="381" t="s">
        <v>76</v>
      </c>
      <c r="F50" s="381" t="s">
        <v>418</v>
      </c>
      <c r="G50" s="380" t="s">
        <v>77</v>
      </c>
      <c r="H50" s="380">
        <v>1.28</v>
      </c>
      <c r="I50" s="382">
        <v>15.74</v>
      </c>
      <c r="J50" s="383">
        <v>20.149999999999999</v>
      </c>
    </row>
    <row r="51" spans="1:10" s="353" customFormat="1" ht="26.25">
      <c r="A51" s="379" t="s">
        <v>269</v>
      </c>
      <c r="B51" s="380" t="s">
        <v>6</v>
      </c>
      <c r="C51" s="380">
        <v>88629</v>
      </c>
      <c r="D51" s="380" t="s">
        <v>21</v>
      </c>
      <c r="E51" s="381" t="s">
        <v>134</v>
      </c>
      <c r="F51" s="381" t="s">
        <v>418</v>
      </c>
      <c r="G51" s="380" t="s">
        <v>132</v>
      </c>
      <c r="H51" s="380">
        <v>1.2E-2</v>
      </c>
      <c r="I51" s="382">
        <v>423.32</v>
      </c>
      <c r="J51" s="383">
        <v>5.08</v>
      </c>
    </row>
    <row r="52" spans="1:10" s="353" customFormat="1">
      <c r="A52" s="379" t="s">
        <v>128</v>
      </c>
      <c r="B52" s="380" t="s">
        <v>6</v>
      </c>
      <c r="C52" s="380">
        <v>7750</v>
      </c>
      <c r="D52" s="380" t="s">
        <v>21</v>
      </c>
      <c r="E52" s="381" t="s">
        <v>426</v>
      </c>
      <c r="F52" s="381" t="s">
        <v>416</v>
      </c>
      <c r="G52" s="380" t="s">
        <v>26</v>
      </c>
      <c r="H52" s="380">
        <v>1.02</v>
      </c>
      <c r="I52" s="382">
        <v>194.19</v>
      </c>
      <c r="J52" s="383">
        <v>198.07</v>
      </c>
    </row>
    <row r="53" spans="1:10">
      <c r="A53" s="384"/>
      <c r="B53" s="366"/>
      <c r="C53" s="366"/>
      <c r="D53" s="366"/>
      <c r="E53" s="385"/>
      <c r="F53" s="385"/>
      <c r="G53" s="366"/>
      <c r="H53" s="366"/>
      <c r="I53" s="386"/>
      <c r="J53" s="387"/>
    </row>
    <row r="54" spans="1:10" ht="24.95" customHeight="1">
      <c r="A54" s="374" t="s">
        <v>71</v>
      </c>
      <c r="B54" s="375">
        <v>7.1</v>
      </c>
      <c r="C54" s="375" t="s">
        <v>427</v>
      </c>
      <c r="D54" s="375" t="s">
        <v>414</v>
      </c>
      <c r="E54" s="376" t="s">
        <v>428</v>
      </c>
      <c r="F54" s="376" t="s">
        <v>422</v>
      </c>
      <c r="G54" s="375" t="s">
        <v>26</v>
      </c>
      <c r="H54" s="375">
        <v>1</v>
      </c>
      <c r="I54" s="377">
        <v>362.59</v>
      </c>
      <c r="J54" s="378">
        <v>362.59</v>
      </c>
    </row>
    <row r="55" spans="1:10" s="353" customFormat="1" ht="26.25">
      <c r="A55" s="379" t="s">
        <v>269</v>
      </c>
      <c r="B55" s="380" t="s">
        <v>6</v>
      </c>
      <c r="C55" s="380">
        <v>5631</v>
      </c>
      <c r="D55" s="380" t="s">
        <v>21</v>
      </c>
      <c r="E55" s="381" t="s">
        <v>129</v>
      </c>
      <c r="F55" s="381" t="s">
        <v>417</v>
      </c>
      <c r="G55" s="380" t="s">
        <v>72</v>
      </c>
      <c r="H55" s="380">
        <v>0.16700000000000001</v>
      </c>
      <c r="I55" s="382">
        <v>137.47</v>
      </c>
      <c r="J55" s="383">
        <v>22.96</v>
      </c>
    </row>
    <row r="56" spans="1:10" s="353" customFormat="1" ht="26.25">
      <c r="A56" s="379" t="s">
        <v>269</v>
      </c>
      <c r="B56" s="380" t="s">
        <v>6</v>
      </c>
      <c r="C56" s="380">
        <v>5632</v>
      </c>
      <c r="D56" s="380" t="s">
        <v>21</v>
      </c>
      <c r="E56" s="381" t="s">
        <v>130</v>
      </c>
      <c r="F56" s="381" t="s">
        <v>417</v>
      </c>
      <c r="G56" s="380" t="s">
        <v>73</v>
      </c>
      <c r="H56" s="380">
        <v>0.35199999999999998</v>
      </c>
      <c r="I56" s="382">
        <v>49.23</v>
      </c>
      <c r="J56" s="383">
        <v>17.329999999999998</v>
      </c>
    </row>
    <row r="57" spans="1:10" s="353" customFormat="1" ht="26.25">
      <c r="A57" s="379" t="s">
        <v>269</v>
      </c>
      <c r="B57" s="380" t="s">
        <v>6</v>
      </c>
      <c r="C57" s="380">
        <v>88246</v>
      </c>
      <c r="D57" s="380" t="s">
        <v>21</v>
      </c>
      <c r="E57" s="381" t="s">
        <v>133</v>
      </c>
      <c r="F57" s="381" t="s">
        <v>418</v>
      </c>
      <c r="G57" s="380" t="s">
        <v>77</v>
      </c>
      <c r="H57" s="380">
        <v>0.78700000000000003</v>
      </c>
      <c r="I57" s="382">
        <v>17.53</v>
      </c>
      <c r="J57" s="383">
        <v>13.8</v>
      </c>
    </row>
    <row r="58" spans="1:10" s="353" customFormat="1" ht="26.25">
      <c r="A58" s="379" t="s">
        <v>269</v>
      </c>
      <c r="B58" s="380" t="s">
        <v>6</v>
      </c>
      <c r="C58" s="380">
        <v>88316</v>
      </c>
      <c r="D58" s="380" t="s">
        <v>21</v>
      </c>
      <c r="E58" s="381" t="s">
        <v>76</v>
      </c>
      <c r="F58" s="381" t="s">
        <v>418</v>
      </c>
      <c r="G58" s="380" t="s">
        <v>77</v>
      </c>
      <c r="H58" s="380">
        <v>1.5740000000000001</v>
      </c>
      <c r="I58" s="382">
        <v>15.74</v>
      </c>
      <c r="J58" s="383">
        <v>24.77</v>
      </c>
    </row>
    <row r="59" spans="1:10" s="353" customFormat="1" ht="26.25">
      <c r="A59" s="379" t="s">
        <v>269</v>
      </c>
      <c r="B59" s="380" t="s">
        <v>6</v>
      </c>
      <c r="C59" s="380">
        <v>88629</v>
      </c>
      <c r="D59" s="380" t="s">
        <v>21</v>
      </c>
      <c r="E59" s="381" t="s">
        <v>134</v>
      </c>
      <c r="F59" s="381" t="s">
        <v>418</v>
      </c>
      <c r="G59" s="380" t="s">
        <v>132</v>
      </c>
      <c r="H59" s="380">
        <v>2.8000000000000001E-2</v>
      </c>
      <c r="I59" s="382">
        <v>423.32</v>
      </c>
      <c r="J59" s="383">
        <v>11.85</v>
      </c>
    </row>
    <row r="60" spans="1:10" s="353" customFormat="1">
      <c r="A60" s="379" t="s">
        <v>128</v>
      </c>
      <c r="B60" s="380" t="s">
        <v>6</v>
      </c>
      <c r="C60" s="380">
        <v>7753</v>
      </c>
      <c r="D60" s="380" t="s">
        <v>21</v>
      </c>
      <c r="E60" s="381" t="s">
        <v>247</v>
      </c>
      <c r="F60" s="381" t="s">
        <v>416</v>
      </c>
      <c r="G60" s="380" t="s">
        <v>26</v>
      </c>
      <c r="H60" s="380">
        <v>1.02</v>
      </c>
      <c r="I60" s="382">
        <v>266.55</v>
      </c>
      <c r="J60" s="383">
        <v>271.88</v>
      </c>
    </row>
    <row r="61" spans="1:10">
      <c r="A61" s="384"/>
      <c r="B61" s="366"/>
      <c r="C61" s="366"/>
      <c r="D61" s="366"/>
      <c r="E61" s="385"/>
      <c r="F61" s="385"/>
      <c r="G61" s="366"/>
      <c r="H61" s="366"/>
      <c r="I61" s="386"/>
      <c r="J61" s="387"/>
    </row>
    <row r="62" spans="1:10" ht="24.95" customHeight="1">
      <c r="A62" s="374" t="s">
        <v>71</v>
      </c>
      <c r="B62" s="375">
        <v>7.11</v>
      </c>
      <c r="C62" s="375" t="s">
        <v>429</v>
      </c>
      <c r="D62" s="375" t="s">
        <v>414</v>
      </c>
      <c r="E62" s="376" t="s">
        <v>430</v>
      </c>
      <c r="F62" s="376" t="s">
        <v>422</v>
      </c>
      <c r="G62" s="375" t="s">
        <v>26</v>
      </c>
      <c r="H62" s="375">
        <v>1</v>
      </c>
      <c r="I62" s="377">
        <v>498.81</v>
      </c>
      <c r="J62" s="378">
        <v>498.81</v>
      </c>
    </row>
    <row r="63" spans="1:10" s="353" customFormat="1" ht="26.25">
      <c r="A63" s="379" t="s">
        <v>269</v>
      </c>
      <c r="B63" s="380" t="s">
        <v>6</v>
      </c>
      <c r="C63" s="380">
        <v>5631</v>
      </c>
      <c r="D63" s="380" t="s">
        <v>21</v>
      </c>
      <c r="E63" s="381" t="s">
        <v>129</v>
      </c>
      <c r="F63" s="381" t="s">
        <v>417</v>
      </c>
      <c r="G63" s="380" t="s">
        <v>72</v>
      </c>
      <c r="H63" s="380">
        <v>0.20899999999999999</v>
      </c>
      <c r="I63" s="382">
        <v>137.47</v>
      </c>
      <c r="J63" s="383">
        <v>28.73</v>
      </c>
    </row>
    <row r="64" spans="1:10" s="353" customFormat="1" ht="26.25">
      <c r="A64" s="379" t="s">
        <v>269</v>
      </c>
      <c r="B64" s="380" t="s">
        <v>6</v>
      </c>
      <c r="C64" s="380">
        <v>5632</v>
      </c>
      <c r="D64" s="380" t="s">
        <v>21</v>
      </c>
      <c r="E64" s="381" t="s">
        <v>130</v>
      </c>
      <c r="F64" s="381" t="s">
        <v>417</v>
      </c>
      <c r="G64" s="380" t="s">
        <v>73</v>
      </c>
      <c r="H64" s="380">
        <v>0.4405</v>
      </c>
      <c r="I64" s="382">
        <v>49.23</v>
      </c>
      <c r="J64" s="383">
        <v>21.69</v>
      </c>
    </row>
    <row r="65" spans="1:10" s="353" customFormat="1" ht="26.25">
      <c r="A65" s="379" t="s">
        <v>269</v>
      </c>
      <c r="B65" s="380" t="s">
        <v>6</v>
      </c>
      <c r="C65" s="380">
        <v>88246</v>
      </c>
      <c r="D65" s="380" t="s">
        <v>21</v>
      </c>
      <c r="E65" s="381" t="s">
        <v>133</v>
      </c>
      <c r="F65" s="381" t="s">
        <v>418</v>
      </c>
      <c r="G65" s="380" t="s">
        <v>77</v>
      </c>
      <c r="H65" s="380">
        <v>0.9849</v>
      </c>
      <c r="I65" s="382">
        <v>17.53</v>
      </c>
      <c r="J65" s="383">
        <v>17.27</v>
      </c>
    </row>
    <row r="66" spans="1:10" s="353" customFormat="1" ht="26.25">
      <c r="A66" s="379" t="s">
        <v>269</v>
      </c>
      <c r="B66" s="380" t="s">
        <v>6</v>
      </c>
      <c r="C66" s="380">
        <v>88316</v>
      </c>
      <c r="D66" s="380" t="s">
        <v>21</v>
      </c>
      <c r="E66" s="381" t="s">
        <v>76</v>
      </c>
      <c r="F66" s="381" t="s">
        <v>418</v>
      </c>
      <c r="G66" s="380" t="s">
        <v>77</v>
      </c>
      <c r="H66" s="380">
        <v>1.9698</v>
      </c>
      <c r="I66" s="382">
        <v>15.74</v>
      </c>
      <c r="J66" s="383">
        <v>31</v>
      </c>
    </row>
    <row r="67" spans="1:10" s="353" customFormat="1" ht="26.25">
      <c r="A67" s="379" t="s">
        <v>269</v>
      </c>
      <c r="B67" s="380" t="s">
        <v>6</v>
      </c>
      <c r="C67" s="380">
        <v>88629</v>
      </c>
      <c r="D67" s="380" t="s">
        <v>21</v>
      </c>
      <c r="E67" s="381" t="s">
        <v>134</v>
      </c>
      <c r="F67" s="381" t="s">
        <v>418</v>
      </c>
      <c r="G67" s="380" t="s">
        <v>132</v>
      </c>
      <c r="H67" s="380">
        <v>3.5000000000000003E-2</v>
      </c>
      <c r="I67" s="382">
        <v>423.32</v>
      </c>
      <c r="J67" s="383">
        <v>14.82</v>
      </c>
    </row>
    <row r="68" spans="1:10" s="353" customFormat="1">
      <c r="A68" s="379" t="s">
        <v>128</v>
      </c>
      <c r="B68" s="380" t="s">
        <v>6</v>
      </c>
      <c r="C68" s="380">
        <v>7757</v>
      </c>
      <c r="D68" s="380" t="s">
        <v>21</v>
      </c>
      <c r="E68" s="381" t="s">
        <v>252</v>
      </c>
      <c r="F68" s="381" t="s">
        <v>416</v>
      </c>
      <c r="G68" s="380" t="s">
        <v>26</v>
      </c>
      <c r="H68" s="380">
        <v>1.02</v>
      </c>
      <c r="I68" s="382">
        <v>377.75</v>
      </c>
      <c r="J68" s="383">
        <v>385.31</v>
      </c>
    </row>
    <row r="69" spans="1:10">
      <c r="A69" s="384"/>
      <c r="B69" s="366"/>
      <c r="C69" s="366"/>
      <c r="D69" s="366"/>
      <c r="E69" s="385"/>
      <c r="F69" s="385"/>
      <c r="G69" s="366"/>
      <c r="H69" s="366"/>
      <c r="I69" s="386"/>
      <c r="J69" s="387"/>
    </row>
    <row r="70" spans="1:10" ht="24.95" customHeight="1">
      <c r="A70" s="374" t="s">
        <v>71</v>
      </c>
      <c r="B70" s="375">
        <v>11.1</v>
      </c>
      <c r="C70" s="375" t="s">
        <v>366</v>
      </c>
      <c r="D70" s="375" t="s">
        <v>414</v>
      </c>
      <c r="E70" s="376" t="s">
        <v>190</v>
      </c>
      <c r="F70" s="376" t="s">
        <v>191</v>
      </c>
      <c r="G70" s="375" t="s">
        <v>193</v>
      </c>
      <c r="H70" s="375">
        <v>1</v>
      </c>
      <c r="I70" s="377">
        <v>41427.75</v>
      </c>
      <c r="J70" s="378">
        <v>41427.75</v>
      </c>
    </row>
    <row r="71" spans="1:10" s="353" customFormat="1">
      <c r="A71" s="379" t="s">
        <v>128</v>
      </c>
      <c r="B71" s="380" t="s">
        <v>6</v>
      </c>
      <c r="C71" s="380">
        <v>40813</v>
      </c>
      <c r="D71" s="380" t="s">
        <v>21</v>
      </c>
      <c r="E71" s="381" t="s">
        <v>431</v>
      </c>
      <c r="F71" s="381" t="s">
        <v>432</v>
      </c>
      <c r="G71" s="380" t="s">
        <v>433</v>
      </c>
      <c r="H71" s="380">
        <v>1</v>
      </c>
      <c r="I71" s="382">
        <v>18453.009999999998</v>
      </c>
      <c r="J71" s="383">
        <v>18453.009999999998</v>
      </c>
    </row>
    <row r="72" spans="1:10" s="353" customFormat="1">
      <c r="A72" s="379" t="s">
        <v>128</v>
      </c>
      <c r="B72" s="380" t="s">
        <v>6</v>
      </c>
      <c r="C72" s="380">
        <v>40931</v>
      </c>
      <c r="D72" s="380" t="s">
        <v>21</v>
      </c>
      <c r="E72" s="381" t="s">
        <v>434</v>
      </c>
      <c r="F72" s="381" t="s">
        <v>432</v>
      </c>
      <c r="G72" s="380" t="s">
        <v>433</v>
      </c>
      <c r="H72" s="380">
        <v>1</v>
      </c>
      <c r="I72" s="382">
        <v>4188.45</v>
      </c>
      <c r="J72" s="383">
        <v>4188.45</v>
      </c>
    </row>
    <row r="73" spans="1:10" s="353" customFormat="1">
      <c r="A73" s="379" t="s">
        <v>128</v>
      </c>
      <c r="B73" s="380" t="s">
        <v>6</v>
      </c>
      <c r="C73" s="380">
        <v>40944</v>
      </c>
      <c r="D73" s="380" t="s">
        <v>21</v>
      </c>
      <c r="E73" s="381" t="s">
        <v>435</v>
      </c>
      <c r="F73" s="381" t="s">
        <v>432</v>
      </c>
      <c r="G73" s="380" t="s">
        <v>433</v>
      </c>
      <c r="H73" s="380">
        <v>1</v>
      </c>
      <c r="I73" s="382">
        <v>3928.35</v>
      </c>
      <c r="J73" s="383">
        <v>3928.35</v>
      </c>
    </row>
    <row r="74" spans="1:10" s="353" customFormat="1">
      <c r="A74" s="379" t="s">
        <v>128</v>
      </c>
      <c r="B74" s="380" t="s">
        <v>6</v>
      </c>
      <c r="C74" s="380">
        <v>40812</v>
      </c>
      <c r="D74" s="380" t="s">
        <v>21</v>
      </c>
      <c r="E74" s="381" t="s">
        <v>436</v>
      </c>
      <c r="F74" s="381" t="s">
        <v>432</v>
      </c>
      <c r="G74" s="380" t="s">
        <v>433</v>
      </c>
      <c r="H74" s="380">
        <v>1</v>
      </c>
      <c r="I74" s="382">
        <v>2088.94</v>
      </c>
      <c r="J74" s="383">
        <v>2088.94</v>
      </c>
    </row>
    <row r="75" spans="1:10" s="353" customFormat="1">
      <c r="A75" s="379" t="s">
        <v>128</v>
      </c>
      <c r="B75" s="380" t="s">
        <v>6</v>
      </c>
      <c r="C75" s="380">
        <v>41090</v>
      </c>
      <c r="D75" s="380" t="s">
        <v>21</v>
      </c>
      <c r="E75" s="381" t="s">
        <v>437</v>
      </c>
      <c r="F75" s="381" t="s">
        <v>432</v>
      </c>
      <c r="G75" s="380" t="s">
        <v>433</v>
      </c>
      <c r="H75" s="380">
        <v>1</v>
      </c>
      <c r="I75" s="382">
        <v>3554.91</v>
      </c>
      <c r="J75" s="383">
        <v>3554.91</v>
      </c>
    </row>
    <row r="76" spans="1:10" s="353" customFormat="1">
      <c r="A76" s="379" t="s">
        <v>128</v>
      </c>
      <c r="B76" s="380" t="s">
        <v>6</v>
      </c>
      <c r="C76" s="380">
        <v>41089</v>
      </c>
      <c r="D76" s="380" t="s">
        <v>21</v>
      </c>
      <c r="E76" s="381" t="s">
        <v>438</v>
      </c>
      <c r="F76" s="381" t="s">
        <v>432</v>
      </c>
      <c r="G76" s="380" t="s">
        <v>433</v>
      </c>
      <c r="H76" s="380">
        <v>1</v>
      </c>
      <c r="I76" s="382">
        <v>3730.16</v>
      </c>
      <c r="J76" s="383">
        <v>3730.16</v>
      </c>
    </row>
    <row r="77" spans="1:10" s="353" customFormat="1">
      <c r="A77" s="379" t="s">
        <v>128</v>
      </c>
      <c r="B77" s="380" t="s">
        <v>6</v>
      </c>
      <c r="C77" s="380">
        <v>41776</v>
      </c>
      <c r="D77" s="380" t="s">
        <v>21</v>
      </c>
      <c r="E77" s="381" t="s">
        <v>197</v>
      </c>
      <c r="F77" s="381" t="s">
        <v>432</v>
      </c>
      <c r="G77" s="380" t="s">
        <v>77</v>
      </c>
      <c r="H77" s="380">
        <v>210</v>
      </c>
      <c r="I77" s="382">
        <v>14.03</v>
      </c>
      <c r="J77" s="383">
        <v>2946.3</v>
      </c>
    </row>
    <row r="78" spans="1:10" s="353" customFormat="1">
      <c r="A78" s="379" t="s">
        <v>128</v>
      </c>
      <c r="B78" s="380" t="s">
        <v>6</v>
      </c>
      <c r="C78" s="380">
        <v>40990</v>
      </c>
      <c r="D78" s="380" t="s">
        <v>21</v>
      </c>
      <c r="E78" s="381" t="s">
        <v>439</v>
      </c>
      <c r="F78" s="381" t="s">
        <v>432</v>
      </c>
      <c r="G78" s="380" t="s">
        <v>433</v>
      </c>
      <c r="H78" s="380">
        <v>1</v>
      </c>
      <c r="I78" s="382">
        <v>2537.63</v>
      </c>
      <c r="J78" s="383">
        <v>2537.63</v>
      </c>
    </row>
    <row r="79" spans="1:10">
      <c r="A79" s="388"/>
      <c r="B79" s="389"/>
      <c r="C79" s="389"/>
      <c r="D79" s="389"/>
      <c r="E79" s="389"/>
      <c r="F79" s="389"/>
      <c r="G79" s="389"/>
      <c r="H79" s="389"/>
      <c r="I79" s="389"/>
      <c r="J79" s="390"/>
    </row>
  </sheetData>
  <sheetProtection formatCells="0" formatColumns="0" formatRows="0" insertColumns="0" insertRows="0" insertHyperlinks="0" deleteColumns="0" deleteRows="0" sort="0" autoFilter="0" pivotTables="0"/>
  <mergeCells count="2">
    <mergeCell ref="A4:E4"/>
    <mergeCell ref="A5:J5"/>
  </mergeCells>
  <pageMargins left="0.7" right="0.7" top="0.75" bottom="0.75" header="0.3" footer="0.3"/>
  <pageSetup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8</vt:i4>
      </vt:variant>
    </vt:vector>
  </HeadingPairs>
  <TitlesOfParts>
    <vt:vector size="19" baseType="lpstr">
      <vt:lpstr>CURVA ABC DE SERVIÇO</vt:lpstr>
      <vt:lpstr>RESUMO SISTEMA</vt:lpstr>
      <vt:lpstr>RESUMO</vt:lpstr>
      <vt:lpstr>ORÇAMENTO</vt:lpstr>
      <vt:lpstr>CFF</vt:lpstr>
      <vt:lpstr>MEMORIA CALCULO SERV COMPL</vt:lpstr>
      <vt:lpstr>TRANSP</vt:lpstr>
      <vt:lpstr>BLD</vt:lpstr>
      <vt:lpstr>COMPOSIÇÕES DIRETA</vt:lpstr>
      <vt:lpstr>BDI_OK</vt:lpstr>
      <vt:lpstr>BDI DIFERENCIADO_OK</vt:lpstr>
      <vt:lpstr>'BDI DIFERENCIADO_OK'!Area_de_impressao</vt:lpstr>
      <vt:lpstr>BDI_OK!Area_de_impressao</vt:lpstr>
      <vt:lpstr>BLD!Area_de_impressao</vt:lpstr>
      <vt:lpstr>CFF!Area_de_impressao</vt:lpstr>
      <vt:lpstr>'CURVA ABC DE SERVIÇO'!Area_de_impressao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olindopn</cp:lastModifiedBy>
  <cp:lastPrinted>2019-01-08T14:39:33Z</cp:lastPrinted>
  <dcterms:created xsi:type="dcterms:W3CDTF">2018-07-13T17:26:53Z</dcterms:created>
  <dcterms:modified xsi:type="dcterms:W3CDTF">2019-01-08T18:18:45Z</dcterms:modified>
</cp:coreProperties>
</file>